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758" activeTab="0"/>
  </bookViews>
  <sheets>
    <sheet name="Спеціалісти 1 стор." sheetId="1" r:id="rId1"/>
    <sheet name="Органи місц. самовряд." sheetId="2" r:id="rId2"/>
    <sheet name="Соціальна" sheetId="3" r:id="rId3"/>
    <sheet name="Корупц." sheetId="4" r:id="rId4"/>
    <sheet name="Господар. д-сть" sheetId="5" r:id="rId5"/>
    <sheet name="Корпоративне" sheetId="6" r:id="rId6"/>
    <sheet name="Фін.-прав." sheetId="7" r:id="rId7"/>
  </sheets>
  <definedNames/>
  <calcPr fullCalcOnLoad="1"/>
</workbook>
</file>

<file path=xl/sharedStrings.xml><?xml version="1.0" encoding="utf-8"?>
<sst xmlns="http://schemas.openxmlformats.org/spreadsheetml/2006/main" count="1341" uniqueCount="351">
  <si>
    <t>Навчальні дисципліни</t>
  </si>
  <si>
    <t>сигма</t>
  </si>
  <si>
    <t>КК</t>
  </si>
  <si>
    <t>КП</t>
  </si>
  <si>
    <t>к-сть студентів</t>
  </si>
  <si>
    <t>к-сть груп</t>
  </si>
  <si>
    <t>ПС</t>
  </si>
  <si>
    <t>ЛБ</t>
  </si>
  <si>
    <t>І семестр</t>
  </si>
  <si>
    <t>ІІ семестр</t>
  </si>
  <si>
    <t>к-сть кред. в ECTS</t>
  </si>
  <si>
    <t>всього аудит. год.</t>
  </si>
  <si>
    <t>в тому числі</t>
  </si>
  <si>
    <t>лекції</t>
  </si>
  <si>
    <t>практичні</t>
  </si>
  <si>
    <t>лабораторні</t>
  </si>
  <si>
    <t>самостійна робота</t>
  </si>
  <si>
    <t>Форми звітності по семестрах</t>
  </si>
  <si>
    <t>іспити</t>
  </si>
  <si>
    <t>заліки</t>
  </si>
  <si>
    <t>модулі</t>
  </si>
  <si>
    <t>курсові роботи</t>
  </si>
  <si>
    <t>Кількість потоків</t>
  </si>
  <si>
    <t>Кафедра</t>
  </si>
  <si>
    <t>№ за порядком</t>
  </si>
  <si>
    <t>Львівський національний університет імені Івана Франка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</si>
  <si>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</si>
  <si>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r>
      <t xml:space="preserve">Форма навчання </t>
    </r>
    <r>
      <rPr>
        <b/>
        <sz val="10"/>
        <rFont val="Times New Roman"/>
        <family val="1"/>
      </rPr>
      <t>денна</t>
    </r>
  </si>
  <si>
    <t>"ЗАТВЕРДЖУЮ"</t>
  </si>
  <si>
    <t>Проректор ___________________</t>
  </si>
  <si>
    <t>"___" _______________ 201__р.</t>
  </si>
  <si>
    <t>Разом</t>
  </si>
  <si>
    <t>Оглядові лекції</t>
  </si>
  <si>
    <t xml:space="preserve">Декан </t>
  </si>
  <si>
    <t>Проблеми теорії права</t>
  </si>
  <si>
    <t>контр. роботи</t>
  </si>
  <si>
    <t>Дисципліни спеціалізації:</t>
  </si>
  <si>
    <t>Теорії та філософії права</t>
  </si>
  <si>
    <t>Цивільного права і процесу</t>
  </si>
  <si>
    <t>Оглядові лекції (для кожної спеціалізації)</t>
  </si>
  <si>
    <t>Д</t>
  </si>
  <si>
    <t>Екзаменаційна сесія</t>
  </si>
  <si>
    <t>Канікули</t>
  </si>
  <si>
    <t>Захист дипломних робіт</t>
  </si>
  <si>
    <t>Трудового, аграрного та екологічного права</t>
  </si>
  <si>
    <t>Історії держави, права та політ.-прав.вчень</t>
  </si>
  <si>
    <t>Використання спеціальних знань у розслідуванні злочинів</t>
  </si>
  <si>
    <t>Спеціалізація  "Правове забезпечення господарської діяльності"</t>
  </si>
  <si>
    <t>Спеціалізація  "Правове забезпечення соціально-економічних прав в Україні"</t>
  </si>
  <si>
    <t>Адміністративне судочинство</t>
  </si>
  <si>
    <t>Податкове право</t>
  </si>
  <si>
    <t>Конституційного права</t>
  </si>
  <si>
    <t>Теорія кримінально-правової кваліфікації</t>
  </si>
  <si>
    <t>д.ю.н. Когутич І.І., каф. кримін. процесу</t>
  </si>
  <si>
    <t>доц. Гулкевич З.Т., каф. кримін. процесу</t>
  </si>
  <si>
    <t>доц. Гулкевич З.Т., каф. кримін. процесу</t>
  </si>
  <si>
    <t>Кримінального права і кримінології</t>
  </si>
  <si>
    <t>доц. Гузела М.В., каф. кримін. процесу</t>
  </si>
  <si>
    <t>Непозовне провадження</t>
  </si>
  <si>
    <t>Речове право</t>
  </si>
  <si>
    <t>Правове регулювання співробіт-ництва Укр. та ЄС з питань надання міжнар. техн. допомоги</t>
  </si>
  <si>
    <t>доц. Сеник С.В., каф. цивільн. права</t>
  </si>
  <si>
    <t>доц. Богдан Й.Г., каф. цивільн. права</t>
  </si>
  <si>
    <t>к.ю.н. Мартин  В.М. каф. цивільн. права</t>
  </si>
  <si>
    <t>к.ю.н. Михайлів М.О., каф. цивільн. права</t>
  </si>
  <si>
    <t xml:space="preserve">Право власності </t>
  </si>
  <si>
    <t>Правове регулювання іноземних інвестицій</t>
  </si>
  <si>
    <t>Суб’єкти господарської діяльності</t>
  </si>
  <si>
    <t>доц. Цікало В.І., каф. цивільн. права</t>
  </si>
  <si>
    <t>д.ю.н. Яворська О.С каф. цивільн. права</t>
  </si>
  <si>
    <t>проф. Коссак В.М., каф. цивільн. права</t>
  </si>
  <si>
    <t>к.ю.н.  Юркевич Ю.М., каф. цивільн. права</t>
  </si>
  <si>
    <t>доц. Синчук С.М., каф. трудового пр.</t>
  </si>
  <si>
    <t>Адміністративного права</t>
  </si>
  <si>
    <t>Історія української правової думки</t>
  </si>
  <si>
    <t>доц. Калужна О.М., каф. кримінального процесу</t>
  </si>
  <si>
    <t>проф. Нор В.Т., каф. кримін. процесу</t>
  </si>
  <si>
    <t>Експертизи під час досудового розслідування кримінальних справ</t>
  </si>
  <si>
    <t>Кримінального процесу і криміналістики</t>
  </si>
  <si>
    <r>
      <t xml:space="preserve">0304 </t>
    </r>
    <r>
      <rPr>
        <i/>
        <sz val="10"/>
        <rFont val="Times New Roman"/>
        <family val="1"/>
      </rPr>
      <t>право</t>
    </r>
  </si>
  <si>
    <t>Галузь знань</t>
  </si>
  <si>
    <t>Орендні віднисини в господарській діяльності</t>
  </si>
  <si>
    <t>Організація та діяльність органів місцевого самоврядування</t>
  </si>
  <si>
    <t>Нормотворча діяльність ОМС</t>
  </si>
  <si>
    <t xml:space="preserve">Митне право </t>
  </si>
  <si>
    <t>Правове регулювання фінансового контролю</t>
  </si>
  <si>
    <t xml:space="preserve">Адміністративна та фінансова відповідальність </t>
  </si>
  <si>
    <t>Державна служба в органах фінансового контролю</t>
  </si>
  <si>
    <t>доц.А.С.Мостовий, каф. адміністративного права</t>
  </si>
  <si>
    <t>к.ю.н.О.В.Ільницький, каф. адміністративн. права</t>
  </si>
  <si>
    <t>доц.А.М.Школик, каф. адміністративного права</t>
  </si>
  <si>
    <t>доц.Н.В.Янюк, каф. адміністративного права</t>
  </si>
  <si>
    <t>Фінансово-правова спеціалізація</t>
  </si>
  <si>
    <t>Принципи права</t>
  </si>
  <si>
    <t>д.ю.н.О.В.Грищук, каф. теорії та філософії права</t>
  </si>
  <si>
    <t>Банківські договори</t>
  </si>
  <si>
    <t>доц.С.М.Лепех, каф. цивільного права та проц.</t>
  </si>
  <si>
    <t>Підготовка і проведення місцевих виборів в Україні</t>
  </si>
  <si>
    <t>д.ю.н.П.Ф.Гураль, каф. конституційного права</t>
  </si>
  <si>
    <t>доц.С.В.Різник, каф. конституційного права</t>
  </si>
  <si>
    <t>доц.О.М.Бориславська, каф. конституцій. права</t>
  </si>
  <si>
    <t>Дозвільна діяльність органів місцевого самоврядування</t>
  </si>
  <si>
    <t>доц.І.Я.Заяць, каф. конституційного права</t>
  </si>
  <si>
    <t>к-сть год. на тижд.</t>
  </si>
  <si>
    <t>Шифр за ОПП</t>
  </si>
  <si>
    <t>Кількість годин</t>
  </si>
  <si>
    <t>за навч.планом</t>
  </si>
  <si>
    <t>на поточний навчальний рік</t>
  </si>
  <si>
    <t>всього</t>
  </si>
  <si>
    <t>з них аудиторних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</si>
  <si>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</si>
  <si>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</si>
  <si>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</si>
  <si>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</si>
  <si>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</si>
  <si>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</si>
  <si>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</si>
  <si>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</si>
  <si>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</si>
  <si>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</si>
  <si>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</si>
  <si>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</si>
  <si>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</si>
  <si>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</si>
  <si>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К</t>
  </si>
  <si>
    <t>С</t>
  </si>
  <si>
    <t>ДЕ</t>
  </si>
  <si>
    <r>
      <t xml:space="preserve">7.03040101 </t>
    </r>
    <r>
      <rPr>
        <i/>
        <sz val="10"/>
        <rFont val="Times New Roman"/>
        <family val="1"/>
      </rPr>
      <t>правознавство</t>
    </r>
  </si>
  <si>
    <t>Спеціальність</t>
  </si>
  <si>
    <t>Практика</t>
  </si>
  <si>
    <t>Державна атестація</t>
  </si>
  <si>
    <t>№ з/п</t>
  </si>
  <si>
    <t>Назва практики</t>
  </si>
  <si>
    <t>Семестр</t>
  </si>
  <si>
    <t>Число тижнів</t>
  </si>
  <si>
    <t>К-сть кре- дитів ECTS</t>
  </si>
  <si>
    <t>Число годин</t>
  </si>
  <si>
    <t>Форма звітності</t>
  </si>
  <si>
    <t>Назва</t>
  </si>
  <si>
    <t>диф.залік</t>
  </si>
  <si>
    <t>ПП 2.13</t>
  </si>
  <si>
    <t>ПП 2.14</t>
  </si>
  <si>
    <t>ПП 2.15</t>
  </si>
  <si>
    <t>ПП 2.16</t>
  </si>
  <si>
    <t>ПП 2.17</t>
  </si>
  <si>
    <t>ПП 2.20</t>
  </si>
  <si>
    <t>ПП 2.31</t>
  </si>
  <si>
    <t>ПП 2.32</t>
  </si>
  <si>
    <t>ПП 2.33</t>
  </si>
  <si>
    <t>ПП 2.34</t>
  </si>
  <si>
    <t>ПП 2.35</t>
  </si>
  <si>
    <t>ПП 2.36</t>
  </si>
  <si>
    <t>ПП 2.37</t>
  </si>
  <si>
    <t>ПП 2.38</t>
  </si>
  <si>
    <t>ПП 2.39</t>
  </si>
  <si>
    <t>ПП 2.40</t>
  </si>
  <si>
    <t>ПП 2.41</t>
  </si>
  <si>
    <t>ПП 2.42</t>
  </si>
  <si>
    <t>ПП 2.43</t>
  </si>
  <si>
    <t>ПП 2.44</t>
  </si>
  <si>
    <t>ПП 2.45</t>
  </si>
  <si>
    <t>ПП 2.47</t>
  </si>
  <si>
    <t>ПП 2.48</t>
  </si>
  <si>
    <t>Організація та діяльність органів місцевого самоврядування (оглядові лекції)</t>
  </si>
  <si>
    <t>Податкове право (оглядові лекції)</t>
  </si>
  <si>
    <t>доц.Р.Б.Бедрій, каф. конституційн. права</t>
  </si>
  <si>
    <t xml:space="preserve">Міжнародні стандарти місцевого самоврядування </t>
  </si>
  <si>
    <t>Підготовка і проведення місцевих виборів в Україні (оглядові лекції)</t>
  </si>
  <si>
    <t>Організація та діяльність ОМС</t>
  </si>
  <si>
    <t>Адміністративне судочинство (оглядові лекції)</t>
  </si>
  <si>
    <t>Господарсько-процесуальне право України (оглядові лекції)</t>
  </si>
  <si>
    <t>Господарсько-процесуальне право Україн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</si>
  <si>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екзамену; Д - написання дипломної роботи; Дз - захист дипломної роботи</t>
  </si>
  <si>
    <t>Пв</t>
  </si>
  <si>
    <r>
      <t xml:space="preserve">Курс </t>
    </r>
    <r>
      <rPr>
        <b/>
        <sz val="10"/>
        <rFont val="Times New Roman"/>
        <family val="1"/>
      </rPr>
      <t>перший</t>
    </r>
  </si>
  <si>
    <t>I</t>
  </si>
  <si>
    <t>1п</t>
  </si>
  <si>
    <t>Спеціалізація "Правове забезпечення організації та діяльності органів місцевого самоврядування"</t>
  </si>
  <si>
    <t>контр. Роб.</t>
  </si>
  <si>
    <t>Підготовка дипломних робіт</t>
  </si>
  <si>
    <t>Державні екзамени</t>
  </si>
  <si>
    <t>2п</t>
  </si>
  <si>
    <t>4/3</t>
  </si>
  <si>
    <t>3/3</t>
  </si>
  <si>
    <t>Господарська діяльність органів місцевого самоврядування</t>
  </si>
  <si>
    <t>доц. Багрій М., каф. кримін. процесу</t>
  </si>
  <si>
    <t>Психологія слідчої діяльності</t>
  </si>
  <si>
    <t>доц. Жолнович І.В., каф. кримін. процесу</t>
  </si>
  <si>
    <t>Заходи забезпечення кримінального провадження</t>
  </si>
  <si>
    <t xml:space="preserve">Відповідальність за злочини у сфері службової діяльності </t>
  </si>
  <si>
    <t>Докази та доказування у криміналь-ному провадженні (оглядові лекції)</t>
  </si>
  <si>
    <t>Докази та доказуван. у кримін. провадж.</t>
  </si>
  <si>
    <t>Інформаційне право</t>
  </si>
  <si>
    <t>Оподаткування господарської діяльності юридичних осіб</t>
  </si>
  <si>
    <t>доц. Полянських Т.Т., каф. адмін. права</t>
  </si>
  <si>
    <t>Адміністративно-правове забезпечення запобігання та протидії корупції</t>
  </si>
  <si>
    <t>к.ю.н. Березовська І.Р., каф. адміністрат. права</t>
  </si>
  <si>
    <t>доц. Парпан Т.В., каф. трудового пр.</t>
  </si>
  <si>
    <t xml:space="preserve">Недержавне пенсійне страхування </t>
  </si>
  <si>
    <t>доц. Стрепко В.Л., каф. трудового пр.</t>
  </si>
  <si>
    <t>Право на освіту та його юридичне забезпечення</t>
  </si>
  <si>
    <t>Спеціальні господарсько-правові режими технопарків і технополісів</t>
  </si>
  <si>
    <t>доц. Бек Ю.Б., каф. цивільн. права</t>
  </si>
  <si>
    <t>Захист корпоративних прав</t>
  </si>
  <si>
    <t>к.ю.н. Верес І.Я., каф. цивільн. права</t>
  </si>
  <si>
    <t>Комерційне представництво</t>
  </si>
  <si>
    <t>доц.Довгань Г.В., каф. конституц. права</t>
  </si>
  <si>
    <t>Відповідальність органів місцевого самоврядування та їх посадових осіб в Україні</t>
  </si>
  <si>
    <t>доц. Бориславський Л.В., каф. конституцій. права</t>
  </si>
  <si>
    <t>Система місцевого самоврядування в країнах ЄС та в Україні</t>
  </si>
  <si>
    <t>доц. Довгань Г.В., каф. конституц. права</t>
  </si>
  <si>
    <t>Територіальна основа місцевого самоврядування та її удосконалення</t>
  </si>
  <si>
    <t>доц. Заяць І.Я., каф. конституційного права</t>
  </si>
  <si>
    <t>Захист прав місцевого самоврядування в Україні</t>
  </si>
  <si>
    <t>Взаємовідносини ОМС з органами виконавчої влади</t>
  </si>
  <si>
    <t>проф. Кравчук В.М., каф. цивільн. права</t>
  </si>
  <si>
    <t>Практика Європейського суду з прав людини щодо захисту соціально-трудових прав</t>
  </si>
  <si>
    <t>проф. Рабінович П.М., каф. теорії права</t>
  </si>
  <si>
    <t>доц. Полянський Т.Т., каф. адміністр.права</t>
  </si>
  <si>
    <t>к.ю.н. Мартин В.М. каф. цивільн. права</t>
  </si>
  <si>
    <t>практика</t>
  </si>
  <si>
    <t>Виробнича (переддипл.)</t>
  </si>
  <si>
    <t>Професори - 3</t>
  </si>
  <si>
    <t>Спеціалізація "Правові засади боротьби з корупцією"</t>
  </si>
  <si>
    <t>РОБОЧИЙ НАВЧАЛЬНИЙ ПЛАН на 2015-2016 навчальний рік</t>
  </si>
  <si>
    <t>доц.Полянський Т.Т., каф. адміністрат. права</t>
  </si>
  <si>
    <t>проф. Лук'янець Д.М., каф. адміністрат. права</t>
  </si>
  <si>
    <t>Порядок справляння митних платежів і зборів</t>
  </si>
  <si>
    <t>Оскарження рішень органів фінансового контролю</t>
  </si>
  <si>
    <t>доц. Решота В.В., каф. адміністрат. права</t>
  </si>
  <si>
    <t>Теоретико-прикладні проблеми запобігання та потидії корупції</t>
  </si>
  <si>
    <t>Злочини проти правосуддя</t>
  </si>
  <si>
    <t>Кримінологічні проблеми запобігання та протидії організованій злочинності</t>
  </si>
  <si>
    <t>Конституційно-правове забезпечення міграційних процесів в Україні</t>
  </si>
  <si>
    <t>доц. Мочульська М.Є., каф. конституційного права</t>
  </si>
  <si>
    <t>Правове забезпечення сприяння зайнятості населення</t>
  </si>
  <si>
    <t>Соціальні допомоги за законодавсвом України</t>
  </si>
  <si>
    <t>Відповідальність за трудовим правом України</t>
  </si>
  <si>
    <t>Історія розвитку земельного законодавса в Україні</t>
  </si>
  <si>
    <t>Захист екологічних прав громадян</t>
  </si>
  <si>
    <t>Правове регулювання поводження з відходами</t>
  </si>
  <si>
    <t xml:space="preserve">Нагляд і контоль за дотриманням трудового законодавства </t>
  </si>
  <si>
    <t>доц. Жолнович О.І., каф. трудового пр.</t>
  </si>
  <si>
    <t>к.ю.н. Чопко Х.І. , каф. трудового пр.</t>
  </si>
  <si>
    <t>доц. Барабаш Н.П.., каф. трудового пр.</t>
  </si>
  <si>
    <t>доц. Лещух Д.Р., каф. трудового права</t>
  </si>
  <si>
    <t>Правове забезпечення сприяння зайнятості населення (оглядові лекції)</t>
  </si>
  <si>
    <t>проф. І.Й. Бойко, каф. історії права...</t>
  </si>
  <si>
    <t>Інститут омбудсмена в Україні та його представництва в регіонах</t>
  </si>
  <si>
    <t>Методика розслідування корупційних злочинів</t>
  </si>
  <si>
    <t>Негласні слідчі дії в розслідуванні корупційних діянь</t>
  </si>
  <si>
    <t>Докази та доказування у кримінальному провадженні щодо корупційних діянь</t>
  </si>
  <si>
    <t>Процесуальний порядок і тактика проведення слідчих дій та їх оформлення</t>
  </si>
  <si>
    <t>проф.Пилипенко П.Д., каф. трудового пр.</t>
  </si>
  <si>
    <t>Обов'язкові навчальні дисципліни спеціалізації</t>
  </si>
  <si>
    <t>Вибіркові навчальні дисципліни спеціалізації</t>
  </si>
  <si>
    <t>Господарське процесуальне право України</t>
  </si>
  <si>
    <t>Права учасників господарських товариств</t>
  </si>
  <si>
    <t>Захист корпоративних прав (оглядові лекції)</t>
  </si>
  <si>
    <t>доц. Марін О.К., каф. кримінал. права</t>
  </si>
  <si>
    <t>проф. Бойко А.М., каф. кримінал. права</t>
  </si>
  <si>
    <t>доц. Сенько М.М.,каф. кримінал. права</t>
  </si>
  <si>
    <t>доц. Маркін В.І., каф. кримінал. права</t>
  </si>
  <si>
    <t>доц. Панчак О.Г., каф. кримінал. права</t>
  </si>
  <si>
    <t>Спеціалізація  "Корпоративне право"</t>
  </si>
  <si>
    <t>Європейські моделі корпоративного управління</t>
  </si>
  <si>
    <t>проф. Ромовська З.В. Інтелект. власності</t>
  </si>
  <si>
    <t xml:space="preserve">Договори у сфері корпоративного управління </t>
  </si>
  <si>
    <t>доц. Мартин В.М., каф. Інтелект.власності</t>
  </si>
  <si>
    <t>Проблеми захисту прав інвесторів</t>
  </si>
  <si>
    <t>Банкрутство господарських товариств</t>
  </si>
  <si>
    <t>доц. Лемик Р.Я., каф. цивільн. права</t>
  </si>
  <si>
    <t>Припинення господарських товариств</t>
  </si>
  <si>
    <t>к.ю.н. Сивий Р.Б., каф. Інтелект.власності</t>
  </si>
  <si>
    <t>Акціонерне право</t>
  </si>
  <si>
    <t>Правове регулювання обігу цінних паперів</t>
  </si>
  <si>
    <t>д.ю.н. Яворська О.С., каф. Інтелект. власн.</t>
  </si>
  <si>
    <t>Правове регулювання спільного інвестування</t>
  </si>
  <si>
    <t>Корпоративні права: правові аспекти злиття та поглинання</t>
  </si>
  <si>
    <t>Правові режими майна господарських товариств</t>
  </si>
  <si>
    <t>доц. Тарасенко Л.Л., каф. Інтелект. власності</t>
  </si>
  <si>
    <t>Корпоративні відносини у кооперативах</t>
  </si>
  <si>
    <t>Здійснення та захист корпоративних прав держави</t>
  </si>
  <si>
    <t>Правове регул.обігу цінних паперів</t>
  </si>
  <si>
    <t>Правов.режим майна госп.товариств</t>
  </si>
  <si>
    <t>Правове забезп. сприяння зайнят. насел.</t>
  </si>
  <si>
    <t>3/4</t>
  </si>
  <si>
    <t>ПОЗНАЧЕННЯ: Т - теоретичне навчання; С - екзаменаційна сесія; Пв - практика виробнича; Пп - практика педагогічна; К - канікули; ДЕ - складання державного екзамену</t>
  </si>
  <si>
    <t>Тривалість І семестру 16 тижнів            Тривалість ІІ семестру 12 тижнів</t>
  </si>
  <si>
    <t>Підгот. і провед. місц. виборів в Україні</t>
  </si>
  <si>
    <t>Дисципліни вільного вибору студента</t>
  </si>
  <si>
    <t>Оглядові лекції Проблеми теорії права</t>
  </si>
  <si>
    <t>Недержавне пенсійне страхування (оглядові лекції)</t>
  </si>
  <si>
    <t>Правове регулювання обігу цінних паперів (оглядові лекції)</t>
  </si>
  <si>
    <t>Правов.режим майна господарських товариств (оглядові лекції)</t>
  </si>
  <si>
    <t>Відповідальність за злочини у сфері службової діяльності  (оглядові лекції)</t>
  </si>
  <si>
    <t xml:space="preserve">Відп-сть за злочини у сфері служб. д-сті </t>
  </si>
  <si>
    <t>проф. Бойко А.М.</t>
  </si>
  <si>
    <t>к.ю.н. Шуп'яна М.Ю., каф. конституц. права</t>
  </si>
  <si>
    <t>Гірниче право</t>
  </si>
  <si>
    <t>Захист трудових прав та інтересів роботодавців</t>
  </si>
  <si>
    <t>доц. Рим О.М., каф. трудового пр.</t>
  </si>
  <si>
    <t>к.ю.н Ласько І.М., каф. трудового права</t>
  </si>
  <si>
    <r>
      <t xml:space="preserve">08 </t>
    </r>
    <r>
      <rPr>
        <i/>
        <sz val="10"/>
        <rFont val="Times New Roman"/>
        <family val="1"/>
      </rPr>
      <t>право</t>
    </r>
  </si>
  <si>
    <r>
      <t xml:space="preserve">081 </t>
    </r>
    <r>
      <rPr>
        <i/>
        <sz val="10"/>
        <rFont val="Times New Roman"/>
        <family val="1"/>
      </rPr>
      <t>право</t>
    </r>
  </si>
  <si>
    <t>ОКР Спеціаліст</t>
  </si>
  <si>
    <t>1у</t>
  </si>
  <si>
    <t>2у</t>
  </si>
  <si>
    <r>
      <t xml:space="preserve">Практика: </t>
    </r>
    <r>
      <rPr>
        <sz val="10"/>
        <rFont val="Times New Roman"/>
        <family val="1"/>
      </rPr>
      <t xml:space="preserve">виробнича з 18.01.2017р. до 14.02.2017р.; </t>
    </r>
  </si>
  <si>
    <t xml:space="preserve">з 01.06. до 30.06.2017 р. </t>
  </si>
  <si>
    <t>РОБОЧИЙ НАВЧАЛЬНИЙ ПЛАН на 2016-2017 навчальний рік</t>
  </si>
  <si>
    <t>І семестр з 19.12.2016. по 05.01.2017р.; ІІ семестр з 10.05.2017р. по 25.05.2017р.</t>
  </si>
  <si>
    <t>1/1</t>
  </si>
  <si>
    <t>3/2</t>
  </si>
  <si>
    <t>2 спе-ціалі-зації</t>
  </si>
  <si>
    <t>з 26.05 до 31.05.2017 р.</t>
  </si>
  <si>
    <t>І семестр з 06.01.2017р. по 17.01.2017р.; ІІ семестр з 26.05.2017р. по 31.05.2017р.</t>
  </si>
  <si>
    <t>НД1.01</t>
  </si>
  <si>
    <t>НД1.02</t>
  </si>
  <si>
    <t>НД01.01</t>
  </si>
  <si>
    <t>НД01.02</t>
  </si>
  <si>
    <t>НД01.03</t>
  </si>
  <si>
    <t>НД01.04</t>
  </si>
  <si>
    <t>НД01.05</t>
  </si>
  <si>
    <t>НД01.06</t>
  </si>
  <si>
    <t>НД01.07</t>
  </si>
  <si>
    <t>НД01.08</t>
  </si>
  <si>
    <t>ВД2.01</t>
  </si>
  <si>
    <t>ВД2.02</t>
  </si>
  <si>
    <t>ВД2.03</t>
  </si>
  <si>
    <t>ВД2.19</t>
  </si>
  <si>
    <t>ВД2.20</t>
  </si>
  <si>
    <t>ВД2.17</t>
  </si>
  <si>
    <t>ВД2.18</t>
  </si>
  <si>
    <t>ВД2.16</t>
  </si>
  <si>
    <t>ВД2.29</t>
  </si>
  <si>
    <t>ВД2.30</t>
  </si>
  <si>
    <t>НД06.01</t>
  </si>
  <si>
    <t>НД06.02</t>
  </si>
  <si>
    <t>НД06.03</t>
  </si>
  <si>
    <t>НД06.04</t>
  </si>
  <si>
    <t>НД06.05</t>
  </si>
  <si>
    <t>НД06.06</t>
  </si>
  <si>
    <t>НД06.07</t>
  </si>
  <si>
    <t>НД06.08</t>
  </si>
  <si>
    <t>Правове регулювання трудових відносин державних службовців</t>
  </si>
  <si>
    <t>Атестація</t>
  </si>
  <si>
    <t>Нормативні (обов'язкові) навчальні дисципліни</t>
  </si>
  <si>
    <t>4/4</t>
  </si>
  <si>
    <t xml:space="preserve">Державний екзамен 1  </t>
  </si>
  <si>
    <t>Державний екзамен 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</si>
</sst>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1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83" fontId="15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textRotation="90"/>
      <protection locked="0"/>
    </xf>
    <xf numFmtId="0" fontId="2" fillId="0" borderId="16" xfId="0" applyFont="1" applyBorder="1" applyAlignment="1" applyProtection="1">
      <alignment horizontal="center" textRotation="90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" fontId="4" fillId="4" borderId="11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tabSelected="1" zoomScalePageLayoutView="0" workbookViewId="0" topLeftCell="L15">
      <selection activeCell="U26" sqref="U26:V2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310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303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304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6" s="25" customFormat="1" ht="12.75">
      <c r="R6" s="26"/>
      <c r="S6" s="26"/>
      <c r="T6" s="25" t="s">
        <v>174</v>
      </c>
      <c r="U6" s="26"/>
      <c r="V6" s="26"/>
      <c r="Z6" s="25" t="s">
        <v>305</v>
      </c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287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75" t="s">
        <v>23</v>
      </c>
      <c r="AY14" s="76"/>
      <c r="AZ14" s="76"/>
      <c r="BA14" s="76"/>
      <c r="BB14" s="76"/>
      <c r="BC14" s="76"/>
      <c r="BD14" s="77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78"/>
      <c r="AY15" s="79"/>
      <c r="AZ15" s="79"/>
      <c r="BA15" s="79"/>
      <c r="BB15" s="79"/>
      <c r="BC15" s="79"/>
      <c r="BD15" s="80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78"/>
      <c r="AY16" s="79"/>
      <c r="AZ16" s="79"/>
      <c r="BA16" s="79"/>
      <c r="BB16" s="79"/>
      <c r="BC16" s="79"/>
      <c r="BD16" s="80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35</v>
      </c>
      <c r="AV17" s="5" t="s">
        <v>21</v>
      </c>
      <c r="AW17" s="69"/>
      <c r="AX17" s="81"/>
      <c r="AY17" s="82"/>
      <c r="AZ17" s="82"/>
      <c r="BA17" s="82"/>
      <c r="BB17" s="82"/>
      <c r="BC17" s="82"/>
      <c r="BD17" s="83"/>
    </row>
    <row r="18" spans="1:56" s="24" customFormat="1" ht="13.5" customHeight="1">
      <c r="A18" s="71" t="s">
        <v>347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</row>
    <row r="19" spans="1:56" ht="24" customHeight="1">
      <c r="A19" s="6">
        <v>1</v>
      </c>
      <c r="B19" s="68" t="s">
        <v>317</v>
      </c>
      <c r="C19" s="68"/>
      <c r="D19" s="68"/>
      <c r="E19" s="72" t="s">
        <v>34</v>
      </c>
      <c r="F19" s="72"/>
      <c r="G19" s="72"/>
      <c r="H19" s="72"/>
      <c r="I19" s="72"/>
      <c r="J19" s="72"/>
      <c r="K19" s="72"/>
      <c r="L19" s="72"/>
      <c r="M19" s="72"/>
      <c r="N19" s="6"/>
      <c r="O19" s="6"/>
      <c r="P19" s="6">
        <v>40</v>
      </c>
      <c r="Q19" s="6">
        <v>2</v>
      </c>
      <c r="R19" s="6">
        <v>4</v>
      </c>
      <c r="S19" s="60">
        <f>U19</f>
        <v>180</v>
      </c>
      <c r="T19" s="61"/>
      <c r="U19" s="60">
        <f>X19+AI19</f>
        <v>180</v>
      </c>
      <c r="V19" s="61"/>
      <c r="W19" s="18">
        <f>X19/30</f>
        <v>3</v>
      </c>
      <c r="X19" s="18">
        <f>Y19+AC19</f>
        <v>90</v>
      </c>
      <c r="Y19" s="6">
        <f>SUM(Z19:AB19)</f>
        <v>32</v>
      </c>
      <c r="Z19" s="6">
        <f aca="true" t="shared" si="0" ref="Z19:AB20">AE19*16</f>
        <v>16</v>
      </c>
      <c r="AA19" s="6">
        <f t="shared" si="0"/>
        <v>0</v>
      </c>
      <c r="AB19" s="6">
        <f t="shared" si="0"/>
        <v>16</v>
      </c>
      <c r="AC19" s="6">
        <v>58</v>
      </c>
      <c r="AD19" s="18">
        <f>SUM(AE19:AG19)</f>
        <v>2</v>
      </c>
      <c r="AE19" s="6">
        <v>1</v>
      </c>
      <c r="AF19" s="6"/>
      <c r="AG19" s="6">
        <v>1</v>
      </c>
      <c r="AH19" s="18">
        <f>AI19/30</f>
        <v>3</v>
      </c>
      <c r="AI19" s="18">
        <f>AJ19+AN19</f>
        <v>90</v>
      </c>
      <c r="AJ19" s="6">
        <f>SUM(AK19:AM19)</f>
        <v>36</v>
      </c>
      <c r="AK19" s="6">
        <f aca="true" t="shared" si="1" ref="AK19:AM20">AP19*12</f>
        <v>12</v>
      </c>
      <c r="AL19" s="6">
        <f t="shared" si="1"/>
        <v>0</v>
      </c>
      <c r="AM19" s="6">
        <f t="shared" si="1"/>
        <v>24</v>
      </c>
      <c r="AN19" s="6">
        <v>54</v>
      </c>
      <c r="AO19" s="18">
        <f>SUM(AP19:AR19)</f>
        <v>3</v>
      </c>
      <c r="AP19" s="6">
        <v>1</v>
      </c>
      <c r="AQ19" s="6"/>
      <c r="AR19" s="6">
        <v>2</v>
      </c>
      <c r="AS19" s="6" t="s">
        <v>181</v>
      </c>
      <c r="AT19" s="6"/>
      <c r="AU19" s="6"/>
      <c r="AV19" s="6"/>
      <c r="AW19" s="6">
        <v>1</v>
      </c>
      <c r="AX19" s="57" t="s">
        <v>37</v>
      </c>
      <c r="AY19" s="58"/>
      <c r="AZ19" s="58"/>
      <c r="BA19" s="58"/>
      <c r="BB19" s="58"/>
      <c r="BC19" s="58"/>
      <c r="BD19" s="59"/>
    </row>
    <row r="20" spans="1:56" ht="24" customHeight="1">
      <c r="A20" s="6">
        <v>2</v>
      </c>
      <c r="B20" s="68" t="s">
        <v>318</v>
      </c>
      <c r="C20" s="68"/>
      <c r="D20" s="68"/>
      <c r="E20" s="85" t="s">
        <v>74</v>
      </c>
      <c r="F20" s="85"/>
      <c r="G20" s="85"/>
      <c r="H20" s="85"/>
      <c r="I20" s="85"/>
      <c r="J20" s="85"/>
      <c r="K20" s="85"/>
      <c r="L20" s="85"/>
      <c r="M20" s="85"/>
      <c r="N20" s="6"/>
      <c r="O20" s="6"/>
      <c r="P20" s="6">
        <v>40</v>
      </c>
      <c r="Q20" s="6">
        <v>2</v>
      </c>
      <c r="R20" s="6">
        <v>4</v>
      </c>
      <c r="S20" s="60">
        <f>U20</f>
        <v>90</v>
      </c>
      <c r="T20" s="61"/>
      <c r="U20" s="60">
        <f>X20+AI20</f>
        <v>90</v>
      </c>
      <c r="V20" s="61"/>
      <c r="W20" s="18">
        <f>X20/30</f>
        <v>0</v>
      </c>
      <c r="X20" s="18">
        <f>Y20+AC20</f>
        <v>0</v>
      </c>
      <c r="Y20" s="6">
        <f>SUM(Z20:AA20)</f>
        <v>0</v>
      </c>
      <c r="Z20" s="6">
        <f t="shared" si="0"/>
        <v>0</v>
      </c>
      <c r="AA20" s="6">
        <f t="shared" si="0"/>
        <v>0</v>
      </c>
      <c r="AB20" s="6"/>
      <c r="AC20" s="6"/>
      <c r="AD20" s="18">
        <f>SUM(AE20:AF20)</f>
        <v>0</v>
      </c>
      <c r="AE20" s="6"/>
      <c r="AF20" s="6"/>
      <c r="AG20" s="6"/>
      <c r="AH20" s="18">
        <f>AI20/30</f>
        <v>3</v>
      </c>
      <c r="AI20" s="18">
        <f>AJ20+AN20</f>
        <v>90</v>
      </c>
      <c r="AJ20" s="6">
        <f>SUM(AK20:AM20)</f>
        <v>36</v>
      </c>
      <c r="AK20" s="6">
        <f t="shared" si="1"/>
        <v>12</v>
      </c>
      <c r="AL20" s="6">
        <f t="shared" si="1"/>
        <v>0</v>
      </c>
      <c r="AM20" s="6">
        <f t="shared" si="1"/>
        <v>24</v>
      </c>
      <c r="AN20" s="6">
        <v>54</v>
      </c>
      <c r="AO20" s="18">
        <f>SUM(AP20:AR20)</f>
        <v>3</v>
      </c>
      <c r="AP20" s="6">
        <v>1</v>
      </c>
      <c r="AQ20" s="6"/>
      <c r="AR20" s="6">
        <v>2</v>
      </c>
      <c r="AS20" s="10"/>
      <c r="AT20" s="6">
        <v>2</v>
      </c>
      <c r="AU20" s="6"/>
      <c r="AV20" s="6"/>
      <c r="AW20" s="6">
        <v>1</v>
      </c>
      <c r="AX20" s="57" t="s">
        <v>45</v>
      </c>
      <c r="AY20" s="58"/>
      <c r="AZ20" s="58"/>
      <c r="BA20" s="58"/>
      <c r="BB20" s="58"/>
      <c r="BC20" s="58"/>
      <c r="BD20" s="59"/>
    </row>
    <row r="21" spans="1:56" ht="24" customHeight="1">
      <c r="A21" s="6">
        <v>3</v>
      </c>
      <c r="B21" s="68"/>
      <c r="C21" s="68"/>
      <c r="D21" s="68"/>
      <c r="E21" s="70" t="s">
        <v>36</v>
      </c>
      <c r="F21" s="70"/>
      <c r="G21" s="70"/>
      <c r="H21" s="70"/>
      <c r="I21" s="70"/>
      <c r="J21" s="70"/>
      <c r="K21" s="70"/>
      <c r="L21" s="70"/>
      <c r="M21" s="70"/>
      <c r="N21" s="6"/>
      <c r="O21" s="6"/>
      <c r="P21" s="6">
        <v>40</v>
      </c>
      <c r="Q21" s="6">
        <v>2</v>
      </c>
      <c r="R21" s="6"/>
      <c r="S21" s="60">
        <f>U21</f>
        <v>720</v>
      </c>
      <c r="T21" s="61"/>
      <c r="U21" s="60">
        <f>X21+AI21</f>
        <v>720</v>
      </c>
      <c r="V21" s="61"/>
      <c r="W21" s="18">
        <f>X21/30</f>
        <v>12</v>
      </c>
      <c r="X21" s="18">
        <f>Y21+AC21</f>
        <v>360</v>
      </c>
      <c r="Y21" s="6">
        <f>SUM(Z21:AB21)</f>
        <v>256</v>
      </c>
      <c r="Z21" s="6">
        <f>AE21*16</f>
        <v>128</v>
      </c>
      <c r="AA21" s="6">
        <f>AF21*16</f>
        <v>128</v>
      </c>
      <c r="AB21" s="6"/>
      <c r="AC21" s="6">
        <v>104</v>
      </c>
      <c r="AD21" s="18">
        <f>SUM(AE21:AG21)</f>
        <v>16</v>
      </c>
      <c r="AE21" s="6">
        <v>8</v>
      </c>
      <c r="AF21" s="6">
        <v>8</v>
      </c>
      <c r="AG21" s="6"/>
      <c r="AH21" s="18">
        <f>AI21/30</f>
        <v>12</v>
      </c>
      <c r="AI21" s="18">
        <f>AJ21+AN21</f>
        <v>360</v>
      </c>
      <c r="AJ21" s="6">
        <f>SUM(AK21:AM21)</f>
        <v>168</v>
      </c>
      <c r="AK21" s="6">
        <f>AP21*12</f>
        <v>84</v>
      </c>
      <c r="AL21" s="6">
        <f>AQ21*12</f>
        <v>84</v>
      </c>
      <c r="AM21" s="6"/>
      <c r="AN21" s="6">
        <v>192</v>
      </c>
      <c r="AO21" s="18">
        <f>SUM(AP21:AR21)</f>
        <v>14</v>
      </c>
      <c r="AP21" s="6">
        <v>7</v>
      </c>
      <c r="AQ21" s="6">
        <v>7</v>
      </c>
      <c r="AR21" s="6"/>
      <c r="AS21" s="48" t="s">
        <v>183</v>
      </c>
      <c r="AT21" s="48" t="s">
        <v>312</v>
      </c>
      <c r="AU21" s="49"/>
      <c r="AV21" s="6"/>
      <c r="AW21" s="6"/>
      <c r="AX21" s="57"/>
      <c r="AY21" s="58"/>
      <c r="AZ21" s="58"/>
      <c r="BA21" s="58"/>
      <c r="BB21" s="58"/>
      <c r="BC21" s="58"/>
      <c r="BD21" s="59"/>
    </row>
    <row r="22" spans="1:56" s="24" customFormat="1" ht="12" customHeight="1">
      <c r="A22" s="71" t="s">
        <v>290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</row>
    <row r="23" spans="1:56" ht="24" customHeight="1">
      <c r="A23" s="6">
        <v>1</v>
      </c>
      <c r="B23" s="68"/>
      <c r="C23" s="68"/>
      <c r="D23" s="68"/>
      <c r="E23" s="70" t="s">
        <v>36</v>
      </c>
      <c r="F23" s="70"/>
      <c r="G23" s="70"/>
      <c r="H23" s="70"/>
      <c r="I23" s="70"/>
      <c r="J23" s="70"/>
      <c r="K23" s="70"/>
      <c r="L23" s="70"/>
      <c r="M23" s="70"/>
      <c r="N23" s="6"/>
      <c r="O23" s="6"/>
      <c r="P23" s="6">
        <v>40</v>
      </c>
      <c r="Q23" s="6">
        <v>2</v>
      </c>
      <c r="R23" s="6"/>
      <c r="S23" s="60">
        <f>U23</f>
        <v>450</v>
      </c>
      <c r="T23" s="61"/>
      <c r="U23" s="60">
        <f>X23+AI23</f>
        <v>450</v>
      </c>
      <c r="V23" s="61"/>
      <c r="W23" s="18">
        <f>X23/30</f>
        <v>9</v>
      </c>
      <c r="X23" s="18">
        <f>Y23+AC23</f>
        <v>270</v>
      </c>
      <c r="Y23" s="6">
        <f>SUM(Z23:AA23)</f>
        <v>96</v>
      </c>
      <c r="Z23" s="6">
        <f>AE23*16</f>
        <v>48</v>
      </c>
      <c r="AA23" s="6">
        <f>AF23*16</f>
        <v>48</v>
      </c>
      <c r="AB23" s="6"/>
      <c r="AC23" s="6">
        <v>174</v>
      </c>
      <c r="AD23" s="6">
        <f>AE23+AF23</f>
        <v>6</v>
      </c>
      <c r="AE23" s="6">
        <v>3</v>
      </c>
      <c r="AF23" s="6">
        <v>3</v>
      </c>
      <c r="AG23" s="6"/>
      <c r="AH23" s="18">
        <f>AI23/30</f>
        <v>6</v>
      </c>
      <c r="AI23" s="18">
        <f>AJ23+AN23</f>
        <v>180</v>
      </c>
      <c r="AJ23" s="6">
        <f>SUM(AK23:AL23)</f>
        <v>48</v>
      </c>
      <c r="AK23" s="6">
        <f>AP23*12</f>
        <v>24</v>
      </c>
      <c r="AL23" s="6">
        <f>AQ23*12</f>
        <v>24</v>
      </c>
      <c r="AM23" s="6"/>
      <c r="AN23" s="6">
        <v>132</v>
      </c>
      <c r="AO23" s="6">
        <f>AP23+AQ23</f>
        <v>4</v>
      </c>
      <c r="AP23" s="6">
        <v>2</v>
      </c>
      <c r="AQ23" s="6">
        <v>2</v>
      </c>
      <c r="AR23" s="6"/>
      <c r="AS23" s="48"/>
      <c r="AT23" s="48" t="s">
        <v>313</v>
      </c>
      <c r="AU23" s="49"/>
      <c r="AV23" s="6"/>
      <c r="AW23" s="6"/>
      <c r="AX23" s="57"/>
      <c r="AY23" s="58"/>
      <c r="AZ23" s="58"/>
      <c r="BA23" s="58"/>
      <c r="BB23" s="58"/>
      <c r="BC23" s="58"/>
      <c r="BD23" s="59"/>
    </row>
    <row r="24" spans="1:56" ht="14.25" customHeight="1">
      <c r="A24" s="4"/>
      <c r="B24" s="84"/>
      <c r="C24" s="84"/>
      <c r="D24" s="84"/>
      <c r="E24" s="94" t="s">
        <v>31</v>
      </c>
      <c r="F24" s="94"/>
      <c r="G24" s="94"/>
      <c r="H24" s="94"/>
      <c r="I24" s="94"/>
      <c r="J24" s="94"/>
      <c r="K24" s="94"/>
      <c r="L24" s="94"/>
      <c r="M24" s="94"/>
      <c r="N24" s="4"/>
      <c r="O24" s="4"/>
      <c r="P24" s="4"/>
      <c r="Q24" s="4"/>
      <c r="R24" s="4"/>
      <c r="S24" s="100">
        <f>SUM(S19:T21,S23)</f>
        <v>1440</v>
      </c>
      <c r="T24" s="101"/>
      <c r="U24" s="100">
        <f>SUM(U19:V21,U23)</f>
        <v>1440</v>
      </c>
      <c r="V24" s="101"/>
      <c r="W24" s="19">
        <f>SUM(W19:W23)</f>
        <v>24</v>
      </c>
      <c r="X24" s="19">
        <f>SUM(X19:X23)</f>
        <v>720</v>
      </c>
      <c r="Y24" s="19">
        <f>SUM(Y19:Y23)</f>
        <v>384</v>
      </c>
      <c r="Z24" s="19">
        <f>SUM(Z19:Z23)</f>
        <v>192</v>
      </c>
      <c r="AA24" s="19">
        <f>SUM(AA19:AA23)</f>
        <v>176</v>
      </c>
      <c r="AB24" s="19">
        <f>SUM(AB19:AB23)</f>
        <v>16</v>
      </c>
      <c r="AC24" s="19">
        <f>SUM(AC19:AC23)</f>
        <v>336</v>
      </c>
      <c r="AD24" s="19">
        <f>SUM(AD19:AD23)</f>
        <v>24</v>
      </c>
      <c r="AE24" s="19">
        <f>SUM(AE19:AE23)</f>
        <v>12</v>
      </c>
      <c r="AF24" s="19">
        <f>SUM(AF19:AF23)</f>
        <v>11</v>
      </c>
      <c r="AG24" s="19">
        <f>SUM(AG19:AG23)</f>
        <v>1</v>
      </c>
      <c r="AH24" s="19">
        <f>SUM(AH19:AH23)</f>
        <v>24</v>
      </c>
      <c r="AI24" s="19">
        <f>SUM(AI19:AI23)</f>
        <v>720</v>
      </c>
      <c r="AJ24" s="19">
        <f>SUM(AJ19:AJ23)</f>
        <v>288</v>
      </c>
      <c r="AK24" s="19">
        <f>SUM(AK19:AK23)</f>
        <v>132</v>
      </c>
      <c r="AL24" s="19">
        <f>SUM(AL19:AL23)</f>
        <v>108</v>
      </c>
      <c r="AM24" s="19">
        <f>SUM(AM19:AM23)</f>
        <v>48</v>
      </c>
      <c r="AN24" s="19">
        <f>SUM(AN19:AN23)</f>
        <v>432</v>
      </c>
      <c r="AO24" s="19">
        <f>SUM(AO19:AO23)</f>
        <v>24</v>
      </c>
      <c r="AP24" s="19">
        <f>SUM(AP19:AP23)</f>
        <v>11</v>
      </c>
      <c r="AQ24" s="19">
        <f>SUM(AQ19:AQ23)</f>
        <v>9</v>
      </c>
      <c r="AR24" s="19">
        <f>SUM(AR19:AR23)</f>
        <v>4</v>
      </c>
      <c r="AS24" s="9" t="s">
        <v>286</v>
      </c>
      <c r="AT24" s="9" t="s">
        <v>348</v>
      </c>
      <c r="AU24" s="9"/>
      <c r="AV24" s="4"/>
      <c r="AW24" s="4"/>
      <c r="AX24" s="54"/>
      <c r="AY24" s="55"/>
      <c r="AZ24" s="55"/>
      <c r="BA24" s="55"/>
      <c r="BB24" s="55"/>
      <c r="BC24" s="55"/>
      <c r="BD24" s="56"/>
    </row>
    <row r="25" spans="1:56" ht="15.75" customHeight="1">
      <c r="A25" s="6"/>
      <c r="B25" s="68"/>
      <c r="C25" s="68"/>
      <c r="D25" s="68"/>
      <c r="E25" s="73" t="s">
        <v>291</v>
      </c>
      <c r="F25" s="73"/>
      <c r="G25" s="73"/>
      <c r="H25" s="73"/>
      <c r="I25" s="73"/>
      <c r="J25" s="73"/>
      <c r="K25" s="73"/>
      <c r="L25" s="73"/>
      <c r="M25" s="73"/>
      <c r="N25" s="6"/>
      <c r="O25" s="6"/>
      <c r="P25" s="6">
        <v>40</v>
      </c>
      <c r="Q25" s="6"/>
      <c r="R25" s="6"/>
      <c r="S25" s="57"/>
      <c r="T25" s="59"/>
      <c r="U25" s="57"/>
      <c r="V25" s="5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10</v>
      </c>
      <c r="AK25" s="6">
        <v>10</v>
      </c>
      <c r="AL25" s="6"/>
      <c r="AM25" s="6"/>
      <c r="AN25" s="6"/>
      <c r="AO25" s="6"/>
      <c r="AP25" s="6"/>
      <c r="AQ25" s="6"/>
      <c r="AR25" s="6"/>
      <c r="AS25" s="6" t="s">
        <v>40</v>
      </c>
      <c r="AT25" s="6"/>
      <c r="AU25" s="6"/>
      <c r="AV25" s="6"/>
      <c r="AW25" s="10"/>
      <c r="AX25" s="57" t="s">
        <v>37</v>
      </c>
      <c r="AY25" s="58"/>
      <c r="AZ25" s="58"/>
      <c r="BA25" s="58"/>
      <c r="BB25" s="58"/>
      <c r="BC25" s="58"/>
      <c r="BD25" s="59"/>
    </row>
    <row r="26" spans="1:56" ht="30" customHeight="1">
      <c r="A26" s="6"/>
      <c r="B26" s="68"/>
      <c r="C26" s="68"/>
      <c r="D26" s="68"/>
      <c r="E26" s="73" t="s">
        <v>39</v>
      </c>
      <c r="F26" s="73"/>
      <c r="G26" s="73"/>
      <c r="H26" s="73"/>
      <c r="I26" s="73"/>
      <c r="J26" s="73"/>
      <c r="K26" s="73"/>
      <c r="L26" s="73"/>
      <c r="M26" s="73"/>
      <c r="N26" s="6"/>
      <c r="O26" s="6"/>
      <c r="P26" s="6">
        <v>40</v>
      </c>
      <c r="Q26" s="6"/>
      <c r="R26" s="6"/>
      <c r="S26" s="57"/>
      <c r="T26" s="59"/>
      <c r="U26" s="57"/>
      <c r="V26" s="59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20</v>
      </c>
      <c r="AK26" s="6">
        <v>20</v>
      </c>
      <c r="AL26" s="6"/>
      <c r="AM26" s="6"/>
      <c r="AN26" s="6"/>
      <c r="AO26" s="6"/>
      <c r="AP26" s="6"/>
      <c r="AQ26" s="6"/>
      <c r="AR26" s="6"/>
      <c r="AS26" s="6" t="s">
        <v>40</v>
      </c>
      <c r="AT26" s="6"/>
      <c r="AU26" s="6"/>
      <c r="AV26" s="6"/>
      <c r="AW26" s="10" t="s">
        <v>314</v>
      </c>
      <c r="AX26" s="57"/>
      <c r="AY26" s="58"/>
      <c r="AZ26" s="58"/>
      <c r="BA26" s="58"/>
      <c r="BB26" s="58"/>
      <c r="BC26" s="58"/>
      <c r="BD26" s="59"/>
    </row>
    <row r="27" spans="1:56" s="25" customFormat="1" ht="12" customHeight="1">
      <c r="A27" s="36"/>
      <c r="B27" s="37" t="s">
        <v>129</v>
      </c>
      <c r="C27" s="36"/>
      <c r="D27" s="36"/>
      <c r="E27" s="38"/>
      <c r="F27" s="38"/>
      <c r="G27" s="38"/>
      <c r="H27" s="38"/>
      <c r="I27" s="38"/>
      <c r="J27" s="38"/>
      <c r="K27" s="38"/>
      <c r="L27" s="38"/>
      <c r="M27" s="38"/>
      <c r="N27" s="36"/>
      <c r="O27" s="36"/>
      <c r="P27" s="36"/>
      <c r="Q27" s="36"/>
      <c r="R27" s="36"/>
      <c r="S27" s="36"/>
      <c r="T27" s="36"/>
      <c r="U27" s="36"/>
      <c r="V27" s="36"/>
      <c r="W27" s="39"/>
      <c r="X27" s="39"/>
      <c r="Y27" s="36"/>
      <c r="Z27" s="36"/>
      <c r="AA27" s="36"/>
      <c r="AB27" s="36"/>
      <c r="AC27" s="36"/>
      <c r="AD27" s="36"/>
      <c r="AE27" s="37" t="s">
        <v>346</v>
      </c>
      <c r="AF27" s="36"/>
      <c r="AG27" s="36"/>
      <c r="AH27" s="40"/>
      <c r="AI27" s="40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41"/>
      <c r="AU27" s="36"/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s="25" customFormat="1" ht="12" customHeight="1">
      <c r="A28" s="36"/>
      <c r="B28" s="90" t="s">
        <v>131</v>
      </c>
      <c r="C28" s="91" t="s">
        <v>132</v>
      </c>
      <c r="D28" s="91"/>
      <c r="E28" s="91"/>
      <c r="F28" s="91"/>
      <c r="G28" s="91"/>
      <c r="H28" s="91"/>
      <c r="I28" s="91" t="s">
        <v>133</v>
      </c>
      <c r="J28" s="91"/>
      <c r="K28" s="89" t="s">
        <v>134</v>
      </c>
      <c r="L28" s="89"/>
      <c r="M28" s="89" t="s">
        <v>135</v>
      </c>
      <c r="N28" s="89"/>
      <c r="O28" s="89"/>
      <c r="P28" s="89" t="s">
        <v>136</v>
      </c>
      <c r="Q28" s="89"/>
      <c r="R28" s="89" t="s">
        <v>137</v>
      </c>
      <c r="S28" s="89"/>
      <c r="T28" s="89"/>
      <c r="U28" s="89"/>
      <c r="V28" s="36"/>
      <c r="W28" s="39"/>
      <c r="X28" s="39"/>
      <c r="Y28" s="36"/>
      <c r="Z28" s="36"/>
      <c r="AA28" s="36"/>
      <c r="AB28" s="36"/>
      <c r="AC28" s="36"/>
      <c r="AD28" s="36"/>
      <c r="AE28" s="90" t="s">
        <v>131</v>
      </c>
      <c r="AF28" s="91" t="s">
        <v>138</v>
      </c>
      <c r="AG28" s="91"/>
      <c r="AH28" s="91"/>
      <c r="AI28" s="91"/>
      <c r="AJ28" s="91"/>
      <c r="AK28" s="91"/>
      <c r="AL28" s="91"/>
      <c r="AM28" s="91"/>
      <c r="AN28" s="91"/>
      <c r="AO28" s="91" t="s">
        <v>133</v>
      </c>
      <c r="AP28" s="91"/>
      <c r="AQ28" s="89" t="s">
        <v>135</v>
      </c>
      <c r="AR28" s="89"/>
      <c r="AS28" s="89"/>
      <c r="AT28" s="41"/>
      <c r="AU28" s="36"/>
      <c r="AV28" s="36"/>
      <c r="AW28" s="36"/>
      <c r="AX28" s="36"/>
      <c r="AY28" s="36"/>
      <c r="AZ28" s="36"/>
      <c r="BA28" s="36"/>
      <c r="BB28" s="36"/>
      <c r="BC28" s="36"/>
      <c r="BD28" s="36"/>
    </row>
    <row r="29" spans="1:56" s="25" customFormat="1" ht="12" customHeight="1">
      <c r="A29" s="36"/>
      <c r="B29" s="90"/>
      <c r="C29" s="91"/>
      <c r="D29" s="91"/>
      <c r="E29" s="91"/>
      <c r="F29" s="91"/>
      <c r="G29" s="91"/>
      <c r="H29" s="91"/>
      <c r="I29" s="91"/>
      <c r="J29" s="91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36"/>
      <c r="W29" s="39"/>
      <c r="X29" s="39"/>
      <c r="Y29" s="36"/>
      <c r="Z29" s="36"/>
      <c r="AA29" s="36"/>
      <c r="AB29" s="36"/>
      <c r="AC29" s="36"/>
      <c r="AD29" s="36"/>
      <c r="AE29" s="90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89"/>
      <c r="AR29" s="89"/>
      <c r="AS29" s="89"/>
      <c r="AT29" s="41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s="25" customFormat="1" ht="12" customHeight="1">
      <c r="A30" s="36"/>
      <c r="B30" s="42"/>
      <c r="C30" s="95" t="s">
        <v>221</v>
      </c>
      <c r="D30" s="95"/>
      <c r="E30" s="95"/>
      <c r="F30" s="95"/>
      <c r="G30" s="95"/>
      <c r="H30" s="95"/>
      <c r="I30" s="91">
        <v>2</v>
      </c>
      <c r="J30" s="91"/>
      <c r="K30" s="91">
        <v>4</v>
      </c>
      <c r="L30" s="91"/>
      <c r="M30" s="91">
        <v>6</v>
      </c>
      <c r="N30" s="91"/>
      <c r="O30" s="91"/>
      <c r="P30" s="91">
        <v>180</v>
      </c>
      <c r="Q30" s="91"/>
      <c r="R30" s="91" t="s">
        <v>139</v>
      </c>
      <c r="S30" s="91"/>
      <c r="T30" s="91"/>
      <c r="U30" s="91"/>
      <c r="V30" s="36"/>
      <c r="W30" s="39"/>
      <c r="X30" s="39"/>
      <c r="Y30" s="36"/>
      <c r="Z30" s="36"/>
      <c r="AA30" s="36"/>
      <c r="AB30" s="36"/>
      <c r="AC30" s="36"/>
      <c r="AD30" s="36"/>
      <c r="AE30" s="42">
        <v>1</v>
      </c>
      <c r="AF30" s="95" t="s">
        <v>349</v>
      </c>
      <c r="AG30" s="95"/>
      <c r="AH30" s="95"/>
      <c r="AI30" s="95"/>
      <c r="AJ30" s="95"/>
      <c r="AK30" s="95"/>
      <c r="AL30" s="95"/>
      <c r="AM30" s="95"/>
      <c r="AN30" s="95"/>
      <c r="AO30" s="91">
        <v>2</v>
      </c>
      <c r="AP30" s="91"/>
      <c r="AQ30" s="96">
        <v>2</v>
      </c>
      <c r="AR30" s="96"/>
      <c r="AS30" s="96"/>
      <c r="AT30" s="41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6" s="25" customFormat="1" ht="12" customHeight="1">
      <c r="A31" s="36"/>
      <c r="B31" s="42"/>
      <c r="C31" s="95" t="s">
        <v>220</v>
      </c>
      <c r="D31" s="95"/>
      <c r="E31" s="95"/>
      <c r="F31" s="95"/>
      <c r="G31" s="95"/>
      <c r="H31" s="95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36"/>
      <c r="W31" s="39"/>
      <c r="X31" s="39"/>
      <c r="Y31" s="36"/>
      <c r="Z31" s="36"/>
      <c r="AA31" s="36"/>
      <c r="AB31" s="36"/>
      <c r="AC31" s="36"/>
      <c r="AD31" s="36"/>
      <c r="AE31" s="42">
        <v>2</v>
      </c>
      <c r="AF31" s="95" t="s">
        <v>350</v>
      </c>
      <c r="AG31" s="95"/>
      <c r="AH31" s="95"/>
      <c r="AI31" s="95"/>
      <c r="AJ31" s="95"/>
      <c r="AK31" s="95"/>
      <c r="AL31" s="95"/>
      <c r="AM31" s="95"/>
      <c r="AN31" s="95"/>
      <c r="AO31" s="91">
        <v>2</v>
      </c>
      <c r="AP31" s="91"/>
      <c r="AQ31" s="96">
        <v>2</v>
      </c>
      <c r="AR31" s="96"/>
      <c r="AS31" s="96"/>
      <c r="AT31" s="41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6" s="25" customFormat="1" ht="12" customHeight="1">
      <c r="A32" s="36"/>
      <c r="B32" s="36"/>
      <c r="C32" s="38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6"/>
      <c r="P32" s="36"/>
      <c r="Q32" s="36"/>
      <c r="R32" s="36"/>
      <c r="S32" s="36"/>
      <c r="T32" s="36"/>
      <c r="U32" s="36"/>
      <c r="V32" s="36"/>
      <c r="W32" s="39"/>
      <c r="X32" s="39"/>
      <c r="Y32" s="36"/>
      <c r="Z32" s="36"/>
      <c r="AA32" s="36"/>
      <c r="AB32" s="36"/>
      <c r="AC32" s="36"/>
      <c r="AD32" s="36"/>
      <c r="AE32" s="42">
        <v>3</v>
      </c>
      <c r="AF32" s="97" t="s">
        <v>34</v>
      </c>
      <c r="AG32" s="98"/>
      <c r="AH32" s="98"/>
      <c r="AI32" s="98"/>
      <c r="AJ32" s="98"/>
      <c r="AK32" s="98"/>
      <c r="AL32" s="98"/>
      <c r="AM32" s="98"/>
      <c r="AN32" s="99"/>
      <c r="AO32" s="91">
        <v>2</v>
      </c>
      <c r="AP32" s="91"/>
      <c r="AQ32" s="96">
        <v>2</v>
      </c>
      <c r="AR32" s="96"/>
      <c r="AS32" s="96"/>
      <c r="AT32" s="41"/>
      <c r="AU32" s="36"/>
      <c r="AV32" s="36"/>
      <c r="AW32" s="36"/>
      <c r="AX32" s="36"/>
      <c r="AY32" s="36"/>
      <c r="AZ32" s="36"/>
      <c r="BA32" s="36"/>
      <c r="BB32" s="36"/>
      <c r="BC32" s="36"/>
      <c r="BD32" s="36"/>
    </row>
    <row r="33" spans="1:56" s="25" customFormat="1" ht="8.25" customHeight="1">
      <c r="A33" s="36"/>
      <c r="B33" s="36"/>
      <c r="C33" s="36"/>
      <c r="D33" s="36"/>
      <c r="E33" s="38"/>
      <c r="F33" s="38"/>
      <c r="G33" s="38"/>
      <c r="H33" s="38"/>
      <c r="I33" s="38"/>
      <c r="J33" s="38"/>
      <c r="K33" s="38"/>
      <c r="L33" s="38"/>
      <c r="M33" s="38"/>
      <c r="N33" s="36"/>
      <c r="O33" s="36"/>
      <c r="P33" s="36"/>
      <c r="Q33" s="36"/>
      <c r="R33" s="36"/>
      <c r="S33" s="36"/>
      <c r="T33" s="36"/>
      <c r="U33" s="36"/>
      <c r="V33" s="36"/>
      <c r="W33" s="39"/>
      <c r="X33" s="39"/>
      <c r="Y33" s="36"/>
      <c r="Z33" s="36"/>
      <c r="AA33" s="36"/>
      <c r="AB33" s="36"/>
      <c r="AC33" s="36"/>
      <c r="AD33" s="36"/>
      <c r="AE33" s="36"/>
      <c r="AF33" s="36"/>
      <c r="AG33" s="36"/>
      <c r="AH33" s="40"/>
      <c r="AI33" s="40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41"/>
      <c r="AU33" s="36"/>
      <c r="AV33" s="36"/>
      <c r="AW33" s="36"/>
      <c r="AX33" s="36"/>
      <c r="AY33" s="36"/>
      <c r="AZ33" s="36"/>
      <c r="BA33" s="36"/>
      <c r="BB33" s="36"/>
      <c r="BC33" s="36"/>
      <c r="BD33" s="36"/>
    </row>
    <row r="34" spans="1:51" s="12" customFormat="1" ht="12.75" customHeight="1">
      <c r="A34" s="13"/>
      <c r="B34" s="13"/>
      <c r="C34" s="13"/>
      <c r="D34" s="13"/>
      <c r="E34" s="14" t="s">
        <v>41</v>
      </c>
      <c r="F34" s="14"/>
      <c r="G34" s="14"/>
      <c r="H34" s="14"/>
      <c r="I34" s="14"/>
      <c r="J34" s="14"/>
      <c r="K34" s="14"/>
      <c r="L34" s="14"/>
      <c r="M34" s="14"/>
      <c r="N34" s="13"/>
      <c r="O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C34" s="52" t="s">
        <v>32</v>
      </c>
      <c r="AD34" s="53"/>
      <c r="AE34" s="53"/>
      <c r="AF34" s="53"/>
      <c r="AG34" s="53"/>
      <c r="AH34" s="53"/>
      <c r="AI34" s="13"/>
      <c r="AJ34" s="13"/>
      <c r="AK34" s="13"/>
      <c r="AL34" s="13"/>
      <c r="AM34" s="14" t="s">
        <v>179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s="12" customFormat="1" ht="12.75" customHeight="1">
      <c r="A35" s="13"/>
      <c r="B35" s="13"/>
      <c r="C35" s="13"/>
      <c r="D35" s="13"/>
      <c r="E35" s="13" t="s">
        <v>311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C35" s="53" t="s">
        <v>315</v>
      </c>
      <c r="AD35" s="53"/>
      <c r="AE35" s="53"/>
      <c r="AF35" s="53"/>
      <c r="AG35" s="53"/>
      <c r="AH35" s="53"/>
      <c r="AI35" s="13"/>
      <c r="AJ35" s="13"/>
      <c r="AK35" s="13"/>
      <c r="AL35" s="13"/>
      <c r="AM35" s="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12" customFormat="1" ht="12.75" customHeight="1">
      <c r="A36" s="13"/>
      <c r="B36" s="13"/>
      <c r="C36" s="13"/>
      <c r="D36" s="13"/>
      <c r="E36" s="14" t="s">
        <v>42</v>
      </c>
      <c r="F36" s="14"/>
      <c r="G36" s="14"/>
      <c r="H36" s="14"/>
      <c r="I36" s="14"/>
      <c r="J36" s="14"/>
      <c r="K36" s="14"/>
      <c r="L36" s="14"/>
      <c r="M36" s="14"/>
      <c r="N36" s="13"/>
      <c r="O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C36" s="52" t="s">
        <v>180</v>
      </c>
      <c r="AD36" s="53"/>
      <c r="AE36" s="53"/>
      <c r="AF36" s="53"/>
      <c r="AG36" s="53"/>
      <c r="AH36" s="53"/>
      <c r="AI36" s="13"/>
      <c r="AJ36" s="13"/>
      <c r="AK36" s="13"/>
      <c r="AL36" s="13"/>
      <c r="AM36" s="14" t="s">
        <v>43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12" customFormat="1" ht="12.75" customHeight="1">
      <c r="A37" s="13"/>
      <c r="B37" s="13"/>
      <c r="C37" s="13"/>
      <c r="D37" s="13"/>
      <c r="E37" s="13" t="s">
        <v>316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C37" s="53" t="s">
        <v>309</v>
      </c>
      <c r="AD37" s="53"/>
      <c r="AE37" s="53"/>
      <c r="AF37" s="53"/>
      <c r="AG37" s="53"/>
      <c r="AH37" s="53"/>
      <c r="AI37" s="13"/>
      <c r="AJ37" s="13"/>
      <c r="AK37" s="13"/>
      <c r="AL37" s="13"/>
      <c r="AM37" s="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s="11" customFormat="1" ht="12.75" customHeight="1">
      <c r="A38" s="15"/>
      <c r="B38" s="15"/>
      <c r="C38" s="15"/>
      <c r="D38" s="15"/>
      <c r="E38" s="14" t="s">
        <v>308</v>
      </c>
      <c r="F38" s="14"/>
      <c r="G38" s="14"/>
      <c r="H38" s="14"/>
      <c r="I38" s="14"/>
      <c r="J38" s="14"/>
      <c r="K38" s="14"/>
      <c r="L38" s="14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s="23" customFormat="1" ht="20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 t="s">
        <v>33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2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</sheetData>
  <sheetProtection/>
  <mergeCells count="114">
    <mergeCell ref="S23:T23"/>
    <mergeCell ref="U23:V23"/>
    <mergeCell ref="S24:T24"/>
    <mergeCell ref="B20:D20"/>
    <mergeCell ref="AB8:AE8"/>
    <mergeCell ref="U24:V24"/>
    <mergeCell ref="S19:T19"/>
    <mergeCell ref="U19:V19"/>
    <mergeCell ref="A22:BD22"/>
    <mergeCell ref="AJ15:AM15"/>
    <mergeCell ref="S20:T20"/>
    <mergeCell ref="AF32:AN32"/>
    <mergeCell ref="AO32:AP32"/>
    <mergeCell ref="AQ32:AS32"/>
    <mergeCell ref="AX8:BA8"/>
    <mergeCell ref="AF8:AI8"/>
    <mergeCell ref="AJ8:AN8"/>
    <mergeCell ref="AO8:AR8"/>
    <mergeCell ref="AS8:AW8"/>
    <mergeCell ref="C30:H30"/>
    <mergeCell ref="I30:J30"/>
    <mergeCell ref="K30:L30"/>
    <mergeCell ref="M30:O30"/>
    <mergeCell ref="E26:M26"/>
    <mergeCell ref="AO28:AP29"/>
    <mergeCell ref="AQ30:AS30"/>
    <mergeCell ref="AF31:AN31"/>
    <mergeCell ref="AO31:AP31"/>
    <mergeCell ref="M31:O31"/>
    <mergeCell ref="P31:Q31"/>
    <mergeCell ref="S26:T26"/>
    <mergeCell ref="AQ28:AS29"/>
    <mergeCell ref="R31:U31"/>
    <mergeCell ref="R28:U29"/>
    <mergeCell ref="C31:H31"/>
    <mergeCell ref="I31:J31"/>
    <mergeCell ref="K31:L31"/>
    <mergeCell ref="AQ31:AS31"/>
    <mergeCell ref="P30:Q30"/>
    <mergeCell ref="R30:U30"/>
    <mergeCell ref="AF30:AN30"/>
    <mergeCell ref="AO30:AP30"/>
    <mergeCell ref="Y15:AB15"/>
    <mergeCell ref="B28:B29"/>
    <mergeCell ref="C28:H29"/>
    <mergeCell ref="I28:J29"/>
    <mergeCell ref="K28:L29"/>
    <mergeCell ref="U26:V26"/>
    <mergeCell ref="W15:W17"/>
    <mergeCell ref="B25:D25"/>
    <mergeCell ref="E25:M25"/>
    <mergeCell ref="S25:T25"/>
    <mergeCell ref="S17:T17"/>
    <mergeCell ref="M28:O29"/>
    <mergeCell ref="P28:Q29"/>
    <mergeCell ref="AE28:AE29"/>
    <mergeCell ref="AF28:AN29"/>
    <mergeCell ref="U17:V17"/>
    <mergeCell ref="E24:M24"/>
    <mergeCell ref="E23:M23"/>
    <mergeCell ref="U25:V25"/>
    <mergeCell ref="U20:V20"/>
    <mergeCell ref="Y16:Y17"/>
    <mergeCell ref="AS14:AV16"/>
    <mergeCell ref="B26:D26"/>
    <mergeCell ref="A14:A17"/>
    <mergeCell ref="P14:P17"/>
    <mergeCell ref="Q14:R16"/>
    <mergeCell ref="AK16:AM16"/>
    <mergeCell ref="X15:X17"/>
    <mergeCell ref="AH15:AH17"/>
    <mergeCell ref="AO15:AO17"/>
    <mergeCell ref="AP15:AR16"/>
    <mergeCell ref="B24:D24"/>
    <mergeCell ref="E20:M20"/>
    <mergeCell ref="AW14:AW17"/>
    <mergeCell ref="AH14:AR14"/>
    <mergeCell ref="AJ16:AJ17"/>
    <mergeCell ref="AC15:AC17"/>
    <mergeCell ref="AD15:AD17"/>
    <mergeCell ref="AI15:AI17"/>
    <mergeCell ref="AN15:AN17"/>
    <mergeCell ref="W14:AG14"/>
    <mergeCell ref="A18:BD18"/>
    <mergeCell ref="E19:M19"/>
    <mergeCell ref="S14:V16"/>
    <mergeCell ref="Z16:AB16"/>
    <mergeCell ref="AE15:AG16"/>
    <mergeCell ref="AX14:BD17"/>
    <mergeCell ref="B23:D23"/>
    <mergeCell ref="N14:O16"/>
    <mergeCell ref="B19:D19"/>
    <mergeCell ref="B14:D17"/>
    <mergeCell ref="B21:D21"/>
    <mergeCell ref="E21:M21"/>
    <mergeCell ref="E14:M17"/>
    <mergeCell ref="AX23:BD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X24:BD24"/>
    <mergeCell ref="AX25:BD25"/>
    <mergeCell ref="AX26:BD26"/>
    <mergeCell ref="S21:T21"/>
    <mergeCell ref="U21:V21"/>
    <mergeCell ref="AX19:BD19"/>
    <mergeCell ref="AX20:BD20"/>
    <mergeCell ref="AX21:BD21"/>
  </mergeCells>
  <conditionalFormatting sqref="W23:AR23 W19:AR21">
    <cfRule type="cellIs" priority="1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tabSelected="1" zoomScalePageLayoutView="0" workbookViewId="0" topLeftCell="C21">
      <selection activeCell="U26" sqref="U26:V2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310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303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304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6" s="25" customFormat="1" ht="12.75">
      <c r="R6" s="26"/>
      <c r="S6" s="26"/>
      <c r="T6" s="25" t="s">
        <v>174</v>
      </c>
      <c r="U6" s="26"/>
      <c r="V6" s="26"/>
      <c r="Z6" s="25" t="s">
        <v>305</v>
      </c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172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75" t="s">
        <v>23</v>
      </c>
      <c r="AY14" s="76"/>
      <c r="AZ14" s="76"/>
      <c r="BA14" s="76"/>
      <c r="BB14" s="76"/>
      <c r="BC14" s="76"/>
      <c r="BD14" s="77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78"/>
      <c r="AY15" s="79"/>
      <c r="AZ15" s="79"/>
      <c r="BA15" s="79"/>
      <c r="BB15" s="79"/>
      <c r="BC15" s="79"/>
      <c r="BD15" s="80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78"/>
      <c r="AY16" s="79"/>
      <c r="AZ16" s="79"/>
      <c r="BA16" s="79"/>
      <c r="BB16" s="79"/>
      <c r="BC16" s="79"/>
      <c r="BD16" s="80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178</v>
      </c>
      <c r="AW17" s="69"/>
      <c r="AX17" s="81"/>
      <c r="AY17" s="82"/>
      <c r="AZ17" s="82"/>
      <c r="BA17" s="82"/>
      <c r="BB17" s="82"/>
      <c r="BC17" s="82"/>
      <c r="BD17" s="83"/>
    </row>
    <row r="18" spans="1:56" ht="12.75" customHeight="1">
      <c r="A18" s="115" t="s">
        <v>177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</row>
    <row r="19" spans="1:56" ht="12.75" customHeight="1">
      <c r="A19" s="105" t="s">
        <v>254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1:56" ht="26.25" customHeight="1">
      <c r="A20" s="6">
        <v>1</v>
      </c>
      <c r="B20" s="68" t="s">
        <v>319</v>
      </c>
      <c r="C20" s="68"/>
      <c r="D20" s="68"/>
      <c r="E20" s="108" t="s">
        <v>213</v>
      </c>
      <c r="F20" s="108"/>
      <c r="G20" s="108"/>
      <c r="H20" s="108"/>
      <c r="I20" s="108"/>
      <c r="J20" s="108"/>
      <c r="K20" s="108"/>
      <c r="L20" s="108"/>
      <c r="M20" s="108"/>
      <c r="N20" s="6"/>
      <c r="O20" s="6"/>
      <c r="P20" s="6">
        <v>20</v>
      </c>
      <c r="Q20" s="6">
        <v>1</v>
      </c>
      <c r="R20" s="6"/>
      <c r="S20" s="57">
        <f>X20</f>
        <v>90</v>
      </c>
      <c r="T20" s="59"/>
      <c r="U20" s="57">
        <f>X20</f>
        <v>90</v>
      </c>
      <c r="V20" s="59"/>
      <c r="W20" s="6">
        <f>X20/30</f>
        <v>3</v>
      </c>
      <c r="X20" s="6">
        <f>SUM(Y20,AC20)</f>
        <v>90</v>
      </c>
      <c r="Y20" s="6">
        <f>SUM(Z20,AA20,AB20)</f>
        <v>64</v>
      </c>
      <c r="Z20" s="6">
        <f>AE20*16</f>
        <v>32</v>
      </c>
      <c r="AA20" s="6">
        <f>AF20*16</f>
        <v>32</v>
      </c>
      <c r="AB20" s="6"/>
      <c r="AC20" s="6">
        <v>26</v>
      </c>
      <c r="AD20" s="6">
        <f aca="true" t="shared" si="0" ref="AD20:AD33">SUM(AE20:AG20)</f>
        <v>4</v>
      </c>
      <c r="AE20" s="6">
        <v>2</v>
      </c>
      <c r="AF20" s="6">
        <v>2</v>
      </c>
      <c r="AG20" s="6"/>
      <c r="AH20" s="6">
        <f aca="true" t="shared" si="1" ref="AH20:AH27">AI20/30</f>
        <v>0</v>
      </c>
      <c r="AI20" s="6">
        <f>AJ20+AN20</f>
        <v>0</v>
      </c>
      <c r="AJ20" s="6">
        <f>SUM(AK20:AM20)</f>
        <v>0</v>
      </c>
      <c r="AK20" s="6">
        <f>AP20*12</f>
        <v>0</v>
      </c>
      <c r="AL20" s="6">
        <f>AQ20*12</f>
        <v>0</v>
      </c>
      <c r="AM20" s="6">
        <f>AR20*12</f>
        <v>0</v>
      </c>
      <c r="AN20" s="6"/>
      <c r="AO20" s="6">
        <f>AP20+AQ20</f>
        <v>0</v>
      </c>
      <c r="AP20" s="6"/>
      <c r="AQ20" s="6"/>
      <c r="AR20" s="6"/>
      <c r="AS20" s="6" t="s">
        <v>176</v>
      </c>
      <c r="AT20" s="6"/>
      <c r="AU20" s="6"/>
      <c r="AV20" s="6"/>
      <c r="AW20" s="6"/>
      <c r="AX20" s="57" t="s">
        <v>100</v>
      </c>
      <c r="AY20" s="58"/>
      <c r="AZ20" s="58"/>
      <c r="BA20" s="58"/>
      <c r="BB20" s="58"/>
      <c r="BC20" s="58"/>
      <c r="BD20" s="59"/>
    </row>
    <row r="21" spans="1:56" ht="27.75" customHeight="1">
      <c r="A21" s="6">
        <v>2</v>
      </c>
      <c r="B21" s="68" t="s">
        <v>320</v>
      </c>
      <c r="C21" s="68"/>
      <c r="D21" s="68"/>
      <c r="E21" s="108" t="s">
        <v>82</v>
      </c>
      <c r="F21" s="108"/>
      <c r="G21" s="108"/>
      <c r="H21" s="108"/>
      <c r="I21" s="108"/>
      <c r="J21" s="108"/>
      <c r="K21" s="108"/>
      <c r="L21" s="108"/>
      <c r="M21" s="108"/>
      <c r="N21" s="6"/>
      <c r="O21" s="6"/>
      <c r="P21" s="6">
        <v>20</v>
      </c>
      <c r="Q21" s="6">
        <v>1</v>
      </c>
      <c r="R21" s="6"/>
      <c r="S21" s="57">
        <f>X21</f>
        <v>90</v>
      </c>
      <c r="T21" s="59"/>
      <c r="U21" s="57">
        <f>X21</f>
        <v>90</v>
      </c>
      <c r="V21" s="59"/>
      <c r="W21" s="6">
        <f aca="true" t="shared" si="2" ref="W21:W33">X21/30</f>
        <v>3</v>
      </c>
      <c r="X21" s="6">
        <f>SUM(Y21,AC21)</f>
        <v>90</v>
      </c>
      <c r="Y21" s="6">
        <f>SUM(Z21:AB21)</f>
        <v>64</v>
      </c>
      <c r="Z21" s="6">
        <f aca="true" t="shared" si="3" ref="Z21:Z33">AE21*16</f>
        <v>32</v>
      </c>
      <c r="AA21" s="6">
        <f>AF21*16</f>
        <v>32</v>
      </c>
      <c r="AB21" s="6">
        <f>AG21*16</f>
        <v>0</v>
      </c>
      <c r="AC21" s="6">
        <v>26</v>
      </c>
      <c r="AD21" s="6">
        <f t="shared" si="0"/>
        <v>4</v>
      </c>
      <c r="AE21" s="6">
        <v>2</v>
      </c>
      <c r="AF21" s="18">
        <v>2</v>
      </c>
      <c r="AG21" s="6"/>
      <c r="AH21" s="6">
        <f t="shared" si="1"/>
        <v>0</v>
      </c>
      <c r="AI21" s="6">
        <f>AJ21+AN21</f>
        <v>0</v>
      </c>
      <c r="AJ21" s="6">
        <f>AK21+AL21</f>
        <v>0</v>
      </c>
      <c r="AK21" s="6">
        <f aca="true" t="shared" si="4" ref="AK21:AK26">AP21*12</f>
        <v>0</v>
      </c>
      <c r="AL21" s="6">
        <f aca="true" t="shared" si="5" ref="AL21:AM26">AQ21*12</f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176</v>
      </c>
      <c r="AT21" s="6"/>
      <c r="AU21" s="6"/>
      <c r="AV21" s="6"/>
      <c r="AW21" s="6"/>
      <c r="AX21" s="57" t="s">
        <v>98</v>
      </c>
      <c r="AY21" s="58"/>
      <c r="AZ21" s="58"/>
      <c r="BA21" s="58"/>
      <c r="BB21" s="58"/>
      <c r="BC21" s="58"/>
      <c r="BD21" s="59"/>
    </row>
    <row r="22" spans="1:56" ht="27.75" customHeight="1">
      <c r="A22" s="6">
        <v>3</v>
      </c>
      <c r="B22" s="68" t="s">
        <v>321</v>
      </c>
      <c r="C22" s="68"/>
      <c r="D22" s="68"/>
      <c r="E22" s="116" t="s">
        <v>97</v>
      </c>
      <c r="F22" s="116"/>
      <c r="G22" s="116"/>
      <c r="H22" s="116"/>
      <c r="I22" s="116"/>
      <c r="J22" s="116"/>
      <c r="K22" s="116"/>
      <c r="L22" s="116"/>
      <c r="M22" s="116"/>
      <c r="N22" s="6"/>
      <c r="O22" s="6"/>
      <c r="P22" s="6">
        <v>20</v>
      </c>
      <c r="Q22" s="6">
        <v>1</v>
      </c>
      <c r="R22" s="6"/>
      <c r="S22" s="57">
        <f>X22</f>
        <v>90</v>
      </c>
      <c r="T22" s="59"/>
      <c r="U22" s="57">
        <f>X22</f>
        <v>90</v>
      </c>
      <c r="V22" s="59"/>
      <c r="W22" s="6">
        <f t="shared" si="2"/>
        <v>3</v>
      </c>
      <c r="X22" s="6">
        <f>SUM(Y22,AC22)</f>
        <v>90</v>
      </c>
      <c r="Y22" s="6">
        <f>SUM(Z22,AA22,AB22)</f>
        <v>64</v>
      </c>
      <c r="Z22" s="6">
        <f t="shared" si="3"/>
        <v>32</v>
      </c>
      <c r="AA22" s="6">
        <f aca="true" t="shared" si="6" ref="AA22:AA27">AF22*16</f>
        <v>32</v>
      </c>
      <c r="AB22" s="6"/>
      <c r="AC22" s="6">
        <v>26</v>
      </c>
      <c r="AD22" s="6">
        <f>SUM(AE22:AG22)</f>
        <v>4</v>
      </c>
      <c r="AE22" s="6">
        <v>2</v>
      </c>
      <c r="AF22" s="18">
        <v>2</v>
      </c>
      <c r="AG22" s="6"/>
      <c r="AH22" s="6">
        <f t="shared" si="1"/>
        <v>0</v>
      </c>
      <c r="AI22" s="6">
        <f>AJ22+AN22</f>
        <v>0</v>
      </c>
      <c r="AJ22" s="6">
        <f>SUM(AK22:AM22)</f>
        <v>0</v>
      </c>
      <c r="AK22" s="6">
        <f t="shared" si="4"/>
        <v>0</v>
      </c>
      <c r="AL22" s="6">
        <f t="shared" si="5"/>
        <v>0</v>
      </c>
      <c r="AM22" s="6">
        <f t="shared" si="5"/>
        <v>0</v>
      </c>
      <c r="AN22" s="6"/>
      <c r="AO22" s="6">
        <f>AP22+AQ22</f>
        <v>0</v>
      </c>
      <c r="AP22" s="6"/>
      <c r="AQ22" s="6"/>
      <c r="AR22" s="6"/>
      <c r="AS22" s="6" t="s">
        <v>176</v>
      </c>
      <c r="AT22" s="6"/>
      <c r="AU22" s="6"/>
      <c r="AV22" s="6"/>
      <c r="AW22" s="6"/>
      <c r="AX22" s="57" t="s">
        <v>206</v>
      </c>
      <c r="AY22" s="58"/>
      <c r="AZ22" s="58"/>
      <c r="BA22" s="58"/>
      <c r="BB22" s="58"/>
      <c r="BC22" s="58"/>
      <c r="BD22" s="59"/>
    </row>
    <row r="23" spans="1:56" ht="26.25" customHeight="1">
      <c r="A23" s="6">
        <v>4</v>
      </c>
      <c r="B23" s="68" t="s">
        <v>322</v>
      </c>
      <c r="C23" s="68"/>
      <c r="D23" s="68"/>
      <c r="E23" s="108" t="s">
        <v>248</v>
      </c>
      <c r="F23" s="108"/>
      <c r="G23" s="108"/>
      <c r="H23" s="108"/>
      <c r="I23" s="108"/>
      <c r="J23" s="108"/>
      <c r="K23" s="108"/>
      <c r="L23" s="108"/>
      <c r="M23" s="108"/>
      <c r="N23" s="6"/>
      <c r="O23" s="6"/>
      <c r="P23" s="6">
        <v>20</v>
      </c>
      <c r="Q23" s="6">
        <v>1</v>
      </c>
      <c r="R23" s="6"/>
      <c r="S23" s="57">
        <f>X23</f>
        <v>90</v>
      </c>
      <c r="T23" s="59"/>
      <c r="U23" s="57">
        <f>X23</f>
        <v>90</v>
      </c>
      <c r="V23" s="59"/>
      <c r="W23" s="6">
        <f t="shared" si="2"/>
        <v>3</v>
      </c>
      <c r="X23" s="6">
        <f>SUM(Y23,AC23)</f>
        <v>90</v>
      </c>
      <c r="Y23" s="6">
        <f>SUM(Z23,AA23,AB23)</f>
        <v>64</v>
      </c>
      <c r="Z23" s="6">
        <f t="shared" si="3"/>
        <v>32</v>
      </c>
      <c r="AA23" s="6">
        <f t="shared" si="6"/>
        <v>32</v>
      </c>
      <c r="AB23" s="6"/>
      <c r="AC23" s="6">
        <v>26</v>
      </c>
      <c r="AD23" s="6">
        <f t="shared" si="0"/>
        <v>4</v>
      </c>
      <c r="AE23" s="6">
        <v>2</v>
      </c>
      <c r="AF23" s="6">
        <v>2</v>
      </c>
      <c r="AG23" s="6"/>
      <c r="AH23" s="6">
        <f t="shared" si="1"/>
        <v>0</v>
      </c>
      <c r="AI23" s="6">
        <f>AJ23+AN23</f>
        <v>0</v>
      </c>
      <c r="AJ23" s="6">
        <f>AK23+AL23</f>
        <v>0</v>
      </c>
      <c r="AK23" s="6">
        <f t="shared" si="4"/>
        <v>0</v>
      </c>
      <c r="AL23" s="6">
        <f t="shared" si="5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109" t="s">
        <v>234</v>
      </c>
      <c r="AY23" s="110"/>
      <c r="AZ23" s="110"/>
      <c r="BA23" s="110"/>
      <c r="BB23" s="110"/>
      <c r="BC23" s="110"/>
      <c r="BD23" s="111"/>
    </row>
    <row r="24" spans="1:56" ht="37.5" customHeight="1">
      <c r="A24" s="6">
        <v>5</v>
      </c>
      <c r="B24" s="68" t="s">
        <v>323</v>
      </c>
      <c r="C24" s="68"/>
      <c r="D24" s="68"/>
      <c r="E24" s="108" t="s">
        <v>233</v>
      </c>
      <c r="F24" s="108"/>
      <c r="G24" s="108"/>
      <c r="H24" s="108"/>
      <c r="I24" s="108"/>
      <c r="J24" s="108"/>
      <c r="K24" s="108"/>
      <c r="L24" s="108"/>
      <c r="M24" s="108"/>
      <c r="N24" s="6"/>
      <c r="O24" s="6"/>
      <c r="P24" s="6">
        <v>20</v>
      </c>
      <c r="Q24" s="6">
        <v>1</v>
      </c>
      <c r="R24" s="6"/>
      <c r="S24" s="57">
        <f aca="true" t="shared" si="7" ref="S24:S33">AI24</f>
        <v>90</v>
      </c>
      <c r="T24" s="59"/>
      <c r="U24" s="57">
        <f>AI24</f>
        <v>90</v>
      </c>
      <c r="V24" s="59"/>
      <c r="W24" s="6">
        <f t="shared" si="2"/>
        <v>0</v>
      </c>
      <c r="X24" s="6">
        <f aca="true" t="shared" si="8" ref="X24:X33">SUM(Y24,AC24)</f>
        <v>0</v>
      </c>
      <c r="Y24" s="6">
        <f aca="true" t="shared" si="9" ref="Y24:Y33">SUM(Z24,AA24,AB24)</f>
        <v>0</v>
      </c>
      <c r="Z24" s="6">
        <f t="shared" si="3"/>
        <v>0</v>
      </c>
      <c r="AA24" s="6">
        <f t="shared" si="6"/>
        <v>0</v>
      </c>
      <c r="AB24" s="6"/>
      <c r="AC24" s="6"/>
      <c r="AD24" s="6">
        <f t="shared" si="0"/>
        <v>0</v>
      </c>
      <c r="AE24" s="6"/>
      <c r="AF24" s="6"/>
      <c r="AG24" s="6"/>
      <c r="AH24" s="6">
        <f t="shared" si="1"/>
        <v>3</v>
      </c>
      <c r="AI24" s="6">
        <f aca="true" t="shared" si="10" ref="AI24:AI32">AJ24+AN24</f>
        <v>90</v>
      </c>
      <c r="AJ24" s="6">
        <f aca="true" t="shared" si="11" ref="AJ24:AJ32">AK24+AL24</f>
        <v>48</v>
      </c>
      <c r="AK24" s="6">
        <f t="shared" si="4"/>
        <v>24</v>
      </c>
      <c r="AL24" s="6">
        <f t="shared" si="5"/>
        <v>24</v>
      </c>
      <c r="AM24" s="6"/>
      <c r="AN24" s="6">
        <v>42</v>
      </c>
      <c r="AO24" s="6">
        <f aca="true" t="shared" si="12" ref="AO24:AO33">AP24+AQ24</f>
        <v>4</v>
      </c>
      <c r="AP24" s="6">
        <v>2</v>
      </c>
      <c r="AQ24" s="6">
        <v>2</v>
      </c>
      <c r="AR24" s="6"/>
      <c r="AS24" s="6" t="s">
        <v>181</v>
      </c>
      <c r="AT24" s="6"/>
      <c r="AU24" s="6"/>
      <c r="AV24" s="6"/>
      <c r="AW24" s="6"/>
      <c r="AX24" s="57" t="s">
        <v>234</v>
      </c>
      <c r="AY24" s="58"/>
      <c r="AZ24" s="58"/>
      <c r="BA24" s="58"/>
      <c r="BB24" s="58"/>
      <c r="BC24" s="58"/>
      <c r="BD24" s="59"/>
    </row>
    <row r="25" spans="1:56" ht="27.75" customHeight="1">
      <c r="A25" s="6">
        <v>6</v>
      </c>
      <c r="B25" s="68" t="s">
        <v>324</v>
      </c>
      <c r="C25" s="68"/>
      <c r="D25" s="68"/>
      <c r="E25" s="112" t="s">
        <v>214</v>
      </c>
      <c r="F25" s="112"/>
      <c r="G25" s="112"/>
      <c r="H25" s="112"/>
      <c r="I25" s="112"/>
      <c r="J25" s="112"/>
      <c r="K25" s="112"/>
      <c r="L25" s="112"/>
      <c r="M25" s="112"/>
      <c r="N25" s="6"/>
      <c r="O25" s="6"/>
      <c r="P25" s="6">
        <v>20</v>
      </c>
      <c r="Q25" s="6">
        <v>1</v>
      </c>
      <c r="R25" s="6"/>
      <c r="S25" s="57">
        <f t="shared" si="7"/>
        <v>90</v>
      </c>
      <c r="T25" s="59"/>
      <c r="U25" s="57">
        <f>AI25</f>
        <v>90</v>
      </c>
      <c r="V25" s="59"/>
      <c r="W25" s="6">
        <f t="shared" si="2"/>
        <v>0</v>
      </c>
      <c r="X25" s="6">
        <f t="shared" si="8"/>
        <v>0</v>
      </c>
      <c r="Y25" s="6">
        <f t="shared" si="9"/>
        <v>0</v>
      </c>
      <c r="Z25" s="6">
        <f t="shared" si="3"/>
        <v>0</v>
      </c>
      <c r="AA25" s="6">
        <f t="shared" si="6"/>
        <v>0</v>
      </c>
      <c r="AB25" s="6"/>
      <c r="AC25" s="6"/>
      <c r="AD25" s="6">
        <f t="shared" si="0"/>
        <v>0</v>
      </c>
      <c r="AE25" s="6"/>
      <c r="AF25" s="6"/>
      <c r="AG25" s="6"/>
      <c r="AH25" s="6">
        <f t="shared" si="1"/>
        <v>3</v>
      </c>
      <c r="AI25" s="6">
        <f t="shared" si="10"/>
        <v>90</v>
      </c>
      <c r="AJ25" s="6">
        <f t="shared" si="11"/>
        <v>48</v>
      </c>
      <c r="AK25" s="6">
        <f t="shared" si="4"/>
        <v>24</v>
      </c>
      <c r="AL25" s="6">
        <f t="shared" si="5"/>
        <v>24</v>
      </c>
      <c r="AM25" s="6"/>
      <c r="AN25" s="6">
        <v>42</v>
      </c>
      <c r="AO25" s="6">
        <f t="shared" si="12"/>
        <v>4</v>
      </c>
      <c r="AP25" s="6">
        <v>2</v>
      </c>
      <c r="AQ25" s="6">
        <v>2</v>
      </c>
      <c r="AR25" s="6"/>
      <c r="AS25" s="6" t="s">
        <v>181</v>
      </c>
      <c r="AT25" s="6"/>
      <c r="AU25" s="6"/>
      <c r="AV25" s="6"/>
      <c r="AW25" s="6"/>
      <c r="AX25" s="57" t="s">
        <v>102</v>
      </c>
      <c r="AY25" s="58"/>
      <c r="AZ25" s="58"/>
      <c r="BA25" s="58"/>
      <c r="BB25" s="58"/>
      <c r="BC25" s="58"/>
      <c r="BD25" s="59"/>
    </row>
    <row r="26" spans="1:56" ht="30.75" customHeight="1">
      <c r="A26" s="6">
        <v>7</v>
      </c>
      <c r="B26" s="68" t="s">
        <v>325</v>
      </c>
      <c r="C26" s="68"/>
      <c r="D26" s="68"/>
      <c r="E26" s="108" t="s">
        <v>209</v>
      </c>
      <c r="F26" s="108"/>
      <c r="G26" s="108"/>
      <c r="H26" s="108"/>
      <c r="I26" s="108"/>
      <c r="J26" s="108"/>
      <c r="K26" s="108"/>
      <c r="L26" s="108"/>
      <c r="M26" s="108"/>
      <c r="N26" s="6"/>
      <c r="O26" s="6"/>
      <c r="P26" s="6">
        <v>20</v>
      </c>
      <c r="Q26" s="6">
        <v>1</v>
      </c>
      <c r="R26" s="6"/>
      <c r="S26" s="57">
        <f t="shared" si="7"/>
        <v>90</v>
      </c>
      <c r="T26" s="59"/>
      <c r="U26" s="57">
        <f>AI26</f>
        <v>90</v>
      </c>
      <c r="V26" s="59"/>
      <c r="W26" s="6">
        <f t="shared" si="2"/>
        <v>0</v>
      </c>
      <c r="X26" s="6">
        <f t="shared" si="8"/>
        <v>0</v>
      </c>
      <c r="Y26" s="6">
        <f t="shared" si="9"/>
        <v>0</v>
      </c>
      <c r="Z26" s="6">
        <f t="shared" si="3"/>
        <v>0</v>
      </c>
      <c r="AA26" s="6">
        <f t="shared" si="6"/>
        <v>0</v>
      </c>
      <c r="AB26" s="6"/>
      <c r="AC26" s="6"/>
      <c r="AD26" s="6">
        <f t="shared" si="0"/>
        <v>0</v>
      </c>
      <c r="AE26" s="6"/>
      <c r="AF26" s="6"/>
      <c r="AG26" s="6"/>
      <c r="AH26" s="6">
        <f t="shared" si="1"/>
        <v>3</v>
      </c>
      <c r="AI26" s="6">
        <f t="shared" si="10"/>
        <v>90</v>
      </c>
      <c r="AJ26" s="6">
        <f t="shared" si="11"/>
        <v>48</v>
      </c>
      <c r="AK26" s="6">
        <f t="shared" si="4"/>
        <v>24</v>
      </c>
      <c r="AL26" s="6">
        <f t="shared" si="5"/>
        <v>24</v>
      </c>
      <c r="AM26" s="6"/>
      <c r="AN26" s="6">
        <v>42</v>
      </c>
      <c r="AO26" s="6">
        <f t="shared" si="12"/>
        <v>4</v>
      </c>
      <c r="AP26" s="6">
        <v>2</v>
      </c>
      <c r="AQ26" s="6">
        <v>2</v>
      </c>
      <c r="AR26" s="6"/>
      <c r="AS26" s="6" t="s">
        <v>181</v>
      </c>
      <c r="AT26" s="6"/>
      <c r="AU26" s="6"/>
      <c r="AV26" s="6"/>
      <c r="AW26" s="6"/>
      <c r="AX26" s="57" t="s">
        <v>210</v>
      </c>
      <c r="AY26" s="58"/>
      <c r="AZ26" s="58"/>
      <c r="BA26" s="58"/>
      <c r="BB26" s="58"/>
      <c r="BC26" s="58"/>
      <c r="BD26" s="59"/>
    </row>
    <row r="27" spans="1:56" ht="27.75" customHeight="1">
      <c r="A27" s="6">
        <v>8</v>
      </c>
      <c r="B27" s="68" t="s">
        <v>326</v>
      </c>
      <c r="C27" s="68"/>
      <c r="D27" s="68"/>
      <c r="E27" s="112" t="s">
        <v>184</v>
      </c>
      <c r="F27" s="112"/>
      <c r="G27" s="112"/>
      <c r="H27" s="112"/>
      <c r="I27" s="112"/>
      <c r="J27" s="112"/>
      <c r="K27" s="112"/>
      <c r="L27" s="112"/>
      <c r="M27" s="112"/>
      <c r="N27" s="6"/>
      <c r="O27" s="6"/>
      <c r="P27" s="6">
        <v>20</v>
      </c>
      <c r="Q27" s="6">
        <v>1</v>
      </c>
      <c r="R27" s="6"/>
      <c r="S27" s="57">
        <f t="shared" si="7"/>
        <v>90</v>
      </c>
      <c r="T27" s="59"/>
      <c r="U27" s="57">
        <f>AI27</f>
        <v>90</v>
      </c>
      <c r="V27" s="59"/>
      <c r="W27" s="6">
        <f t="shared" si="2"/>
        <v>0</v>
      </c>
      <c r="X27" s="6">
        <f t="shared" si="8"/>
        <v>0</v>
      </c>
      <c r="Y27" s="6">
        <f t="shared" si="9"/>
        <v>0</v>
      </c>
      <c r="Z27" s="6">
        <f t="shared" si="3"/>
        <v>0</v>
      </c>
      <c r="AA27" s="6">
        <f t="shared" si="6"/>
        <v>0</v>
      </c>
      <c r="AB27" s="6"/>
      <c r="AC27" s="6"/>
      <c r="AD27" s="6">
        <f t="shared" si="0"/>
        <v>0</v>
      </c>
      <c r="AE27" s="6"/>
      <c r="AF27" s="6"/>
      <c r="AG27" s="6"/>
      <c r="AH27" s="6">
        <f t="shared" si="1"/>
        <v>3</v>
      </c>
      <c r="AI27" s="6">
        <f t="shared" si="10"/>
        <v>90</v>
      </c>
      <c r="AJ27" s="6">
        <f t="shared" si="11"/>
        <v>24</v>
      </c>
      <c r="AK27" s="6">
        <f>AP27*12</f>
        <v>12</v>
      </c>
      <c r="AL27" s="6">
        <f>AQ27*12</f>
        <v>12</v>
      </c>
      <c r="AM27" s="6"/>
      <c r="AN27" s="6">
        <v>66</v>
      </c>
      <c r="AO27" s="6">
        <f t="shared" si="12"/>
        <v>2</v>
      </c>
      <c r="AP27" s="6">
        <v>1</v>
      </c>
      <c r="AQ27" s="6">
        <v>1</v>
      </c>
      <c r="AR27" s="6"/>
      <c r="AS27" s="6"/>
      <c r="AT27" s="6">
        <v>2</v>
      </c>
      <c r="AU27" s="6"/>
      <c r="AV27" s="6"/>
      <c r="AW27" s="6"/>
      <c r="AX27" s="57" t="s">
        <v>165</v>
      </c>
      <c r="AY27" s="58"/>
      <c r="AZ27" s="58"/>
      <c r="BA27" s="58"/>
      <c r="BB27" s="58"/>
      <c r="BC27" s="58"/>
      <c r="BD27" s="59"/>
    </row>
    <row r="28" spans="1:56" ht="12.75" customHeight="1">
      <c r="A28" s="105" t="s">
        <v>255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7"/>
    </row>
    <row r="29" spans="1:56" ht="27" customHeight="1">
      <c r="A29" s="6">
        <v>1</v>
      </c>
      <c r="B29" s="68" t="s">
        <v>327</v>
      </c>
      <c r="C29" s="68"/>
      <c r="D29" s="68"/>
      <c r="E29" s="108" t="s">
        <v>211</v>
      </c>
      <c r="F29" s="108"/>
      <c r="G29" s="108"/>
      <c r="H29" s="108"/>
      <c r="I29" s="108"/>
      <c r="J29" s="108"/>
      <c r="K29" s="108"/>
      <c r="L29" s="108"/>
      <c r="M29" s="108"/>
      <c r="N29" s="6"/>
      <c r="O29" s="6"/>
      <c r="P29" s="6">
        <v>20</v>
      </c>
      <c r="Q29" s="6">
        <v>1</v>
      </c>
      <c r="R29" s="6"/>
      <c r="S29" s="57">
        <f>X29</f>
        <v>90</v>
      </c>
      <c r="T29" s="59"/>
      <c r="U29" s="57">
        <f>X29</f>
        <v>90</v>
      </c>
      <c r="V29" s="59"/>
      <c r="W29" s="6">
        <f>X29/30</f>
        <v>3</v>
      </c>
      <c r="X29" s="6">
        <f>SUM(Y29,AC29)</f>
        <v>90</v>
      </c>
      <c r="Y29" s="6">
        <f>SUM(Z29,AA29,AB29)</f>
        <v>32</v>
      </c>
      <c r="Z29" s="6">
        <f aca="true" t="shared" si="13" ref="Z29:AA31">AE29*16</f>
        <v>16</v>
      </c>
      <c r="AA29" s="6">
        <f t="shared" si="13"/>
        <v>16</v>
      </c>
      <c r="AB29" s="6"/>
      <c r="AC29" s="6">
        <v>58</v>
      </c>
      <c r="AD29" s="6">
        <f>SUM(AE29:AG29)</f>
        <v>2</v>
      </c>
      <c r="AE29" s="6">
        <v>1</v>
      </c>
      <c r="AF29" s="6">
        <v>1</v>
      </c>
      <c r="AG29" s="6"/>
      <c r="AH29" s="6">
        <f>AI29/30</f>
        <v>0</v>
      </c>
      <c r="AI29" s="6">
        <f>AJ29+AN29</f>
        <v>0</v>
      </c>
      <c r="AJ29" s="6">
        <f>AK29+AL29</f>
        <v>0</v>
      </c>
      <c r="AK29" s="6">
        <f aca="true" t="shared" si="14" ref="AK29:AL33">AP29*12</f>
        <v>0</v>
      </c>
      <c r="AL29" s="6">
        <f t="shared" si="14"/>
        <v>0</v>
      </c>
      <c r="AM29" s="6"/>
      <c r="AN29" s="6"/>
      <c r="AO29" s="6">
        <f>AP29+AQ29</f>
        <v>0</v>
      </c>
      <c r="AP29" s="6"/>
      <c r="AQ29" s="6"/>
      <c r="AR29" s="6"/>
      <c r="AS29" s="6"/>
      <c r="AT29" s="6">
        <v>1</v>
      </c>
      <c r="AU29" s="6"/>
      <c r="AV29" s="6"/>
      <c r="AW29" s="6"/>
      <c r="AX29" s="102" t="s">
        <v>212</v>
      </c>
      <c r="AY29" s="103"/>
      <c r="AZ29" s="103"/>
      <c r="BA29" s="103"/>
      <c r="BB29" s="103"/>
      <c r="BC29" s="103"/>
      <c r="BD29" s="104"/>
    </row>
    <row r="30" spans="1:56" ht="27.75" customHeight="1">
      <c r="A30" s="6">
        <v>2</v>
      </c>
      <c r="B30" s="68" t="s">
        <v>328</v>
      </c>
      <c r="C30" s="68"/>
      <c r="D30" s="68"/>
      <c r="E30" s="112" t="s">
        <v>83</v>
      </c>
      <c r="F30" s="112"/>
      <c r="G30" s="112"/>
      <c r="H30" s="112"/>
      <c r="I30" s="112"/>
      <c r="J30" s="112"/>
      <c r="K30" s="112"/>
      <c r="L30" s="112"/>
      <c r="M30" s="112"/>
      <c r="N30" s="6"/>
      <c r="O30" s="6"/>
      <c r="P30" s="6">
        <v>20</v>
      </c>
      <c r="Q30" s="6">
        <v>1</v>
      </c>
      <c r="R30" s="6"/>
      <c r="S30" s="57">
        <f>X30</f>
        <v>90</v>
      </c>
      <c r="T30" s="59"/>
      <c r="U30" s="57">
        <f>X30</f>
        <v>90</v>
      </c>
      <c r="V30" s="59"/>
      <c r="W30" s="6">
        <f>X30/30</f>
        <v>3</v>
      </c>
      <c r="X30" s="6">
        <f>SUM(Y30,AC30)</f>
        <v>90</v>
      </c>
      <c r="Y30" s="6">
        <f>SUM(Z30,AA30,AB30)</f>
        <v>32</v>
      </c>
      <c r="Z30" s="6">
        <f t="shared" si="13"/>
        <v>16</v>
      </c>
      <c r="AA30" s="6">
        <f t="shared" si="13"/>
        <v>16</v>
      </c>
      <c r="AB30" s="6"/>
      <c r="AC30" s="6">
        <v>58</v>
      </c>
      <c r="AD30" s="6">
        <f>SUM(AE30:AG30)</f>
        <v>2</v>
      </c>
      <c r="AE30" s="6">
        <v>1</v>
      </c>
      <c r="AF30" s="6">
        <v>1</v>
      </c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t="shared" si="14"/>
        <v>0</v>
      </c>
      <c r="AL30" s="6">
        <f t="shared" si="14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57" t="s">
        <v>165</v>
      </c>
      <c r="AY30" s="58"/>
      <c r="AZ30" s="58"/>
      <c r="BA30" s="58"/>
      <c r="BB30" s="58"/>
      <c r="BC30" s="58"/>
      <c r="BD30" s="59"/>
    </row>
    <row r="31" spans="1:56" ht="27.75" customHeight="1">
      <c r="A31" s="6">
        <v>3</v>
      </c>
      <c r="B31" s="68" t="s">
        <v>329</v>
      </c>
      <c r="C31" s="68"/>
      <c r="D31" s="68"/>
      <c r="E31" s="108" t="s">
        <v>166</v>
      </c>
      <c r="F31" s="108"/>
      <c r="G31" s="108"/>
      <c r="H31" s="108"/>
      <c r="I31" s="108"/>
      <c r="J31" s="108"/>
      <c r="K31" s="108"/>
      <c r="L31" s="108"/>
      <c r="M31" s="108"/>
      <c r="N31" s="6"/>
      <c r="O31" s="6"/>
      <c r="P31" s="6">
        <v>20</v>
      </c>
      <c r="Q31" s="6">
        <v>1</v>
      </c>
      <c r="R31" s="6"/>
      <c r="S31" s="57">
        <f>X31</f>
        <v>90</v>
      </c>
      <c r="T31" s="59"/>
      <c r="U31" s="57">
        <f>X31</f>
        <v>90</v>
      </c>
      <c r="V31" s="59"/>
      <c r="W31" s="6">
        <f>X31/30</f>
        <v>3</v>
      </c>
      <c r="X31" s="6">
        <f>SUM(Y31,AC31)</f>
        <v>90</v>
      </c>
      <c r="Y31" s="6">
        <f>SUM(Z31,AA31,AB31)</f>
        <v>32</v>
      </c>
      <c r="Z31" s="6">
        <f t="shared" si="13"/>
        <v>16</v>
      </c>
      <c r="AA31" s="6">
        <f t="shared" si="13"/>
        <v>16</v>
      </c>
      <c r="AB31" s="6"/>
      <c r="AC31" s="6">
        <v>58</v>
      </c>
      <c r="AD31" s="6">
        <f>SUM(AE31:AG31)</f>
        <v>2</v>
      </c>
      <c r="AE31" s="6">
        <v>1</v>
      </c>
      <c r="AF31" s="6">
        <v>1</v>
      </c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14"/>
        <v>0</v>
      </c>
      <c r="AL31" s="6">
        <f t="shared" si="14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57" t="s">
        <v>298</v>
      </c>
      <c r="AY31" s="58"/>
      <c r="AZ31" s="58"/>
      <c r="BA31" s="58"/>
      <c r="BB31" s="58"/>
      <c r="BC31" s="58"/>
      <c r="BD31" s="59"/>
    </row>
    <row r="32" spans="1:56" ht="38.25" customHeight="1">
      <c r="A32" s="6">
        <v>4</v>
      </c>
      <c r="B32" s="68" t="s">
        <v>330</v>
      </c>
      <c r="C32" s="68"/>
      <c r="D32" s="68"/>
      <c r="E32" s="112" t="s">
        <v>207</v>
      </c>
      <c r="F32" s="112"/>
      <c r="G32" s="112"/>
      <c r="H32" s="112"/>
      <c r="I32" s="112"/>
      <c r="J32" s="112"/>
      <c r="K32" s="112"/>
      <c r="L32" s="112"/>
      <c r="M32" s="112"/>
      <c r="N32" s="6"/>
      <c r="O32" s="6"/>
      <c r="P32" s="6">
        <v>20</v>
      </c>
      <c r="Q32" s="6">
        <v>1</v>
      </c>
      <c r="R32" s="6"/>
      <c r="S32" s="57">
        <f t="shared" si="7"/>
        <v>90</v>
      </c>
      <c r="T32" s="59"/>
      <c r="U32" s="57">
        <f>AI32</f>
        <v>90</v>
      </c>
      <c r="V32" s="59"/>
      <c r="W32" s="6">
        <f t="shared" si="2"/>
        <v>0</v>
      </c>
      <c r="X32" s="6">
        <f t="shared" si="8"/>
        <v>0</v>
      </c>
      <c r="Y32" s="6">
        <f t="shared" si="9"/>
        <v>0</v>
      </c>
      <c r="Z32" s="6">
        <f t="shared" si="3"/>
        <v>0</v>
      </c>
      <c r="AA32" s="6">
        <f>AF32*16</f>
        <v>0</v>
      </c>
      <c r="AB32" s="6"/>
      <c r="AC32" s="6"/>
      <c r="AD32" s="6">
        <f t="shared" si="0"/>
        <v>0</v>
      </c>
      <c r="AE32" s="6"/>
      <c r="AF32" s="6"/>
      <c r="AG32" s="6"/>
      <c r="AH32" s="6">
        <f>AI32/30</f>
        <v>3</v>
      </c>
      <c r="AI32" s="6">
        <f t="shared" si="10"/>
        <v>90</v>
      </c>
      <c r="AJ32" s="6">
        <f t="shared" si="11"/>
        <v>24</v>
      </c>
      <c r="AK32" s="6">
        <f t="shared" si="14"/>
        <v>12</v>
      </c>
      <c r="AL32" s="6">
        <f t="shared" si="14"/>
        <v>12</v>
      </c>
      <c r="AM32" s="6"/>
      <c r="AN32" s="6">
        <v>66</v>
      </c>
      <c r="AO32" s="6">
        <f t="shared" si="12"/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/>
      <c r="AX32" s="57" t="s">
        <v>208</v>
      </c>
      <c r="AY32" s="58"/>
      <c r="AZ32" s="58"/>
      <c r="BA32" s="58"/>
      <c r="BB32" s="58"/>
      <c r="BC32" s="58"/>
      <c r="BD32" s="59"/>
    </row>
    <row r="33" spans="1:56" ht="27.75" customHeight="1">
      <c r="A33" s="6">
        <v>5</v>
      </c>
      <c r="B33" s="68" t="s">
        <v>331</v>
      </c>
      <c r="C33" s="68"/>
      <c r="D33" s="68"/>
      <c r="E33" s="108" t="s">
        <v>101</v>
      </c>
      <c r="F33" s="108"/>
      <c r="G33" s="108"/>
      <c r="H33" s="108"/>
      <c r="I33" s="108"/>
      <c r="J33" s="108"/>
      <c r="K33" s="108"/>
      <c r="L33" s="108"/>
      <c r="M33" s="108"/>
      <c r="N33" s="6"/>
      <c r="O33" s="6"/>
      <c r="P33" s="6">
        <v>20</v>
      </c>
      <c r="Q33" s="6">
        <v>1</v>
      </c>
      <c r="R33" s="6"/>
      <c r="S33" s="57">
        <f t="shared" si="7"/>
        <v>90</v>
      </c>
      <c r="T33" s="59"/>
      <c r="U33" s="57">
        <f>AI33</f>
        <v>90</v>
      </c>
      <c r="V33" s="59"/>
      <c r="W33" s="6">
        <f t="shared" si="2"/>
        <v>0</v>
      </c>
      <c r="X33" s="6">
        <f t="shared" si="8"/>
        <v>0</v>
      </c>
      <c r="Y33" s="6">
        <f t="shared" si="9"/>
        <v>0</v>
      </c>
      <c r="Z33" s="6">
        <f t="shared" si="3"/>
        <v>0</v>
      </c>
      <c r="AA33" s="6">
        <f>AF33*16</f>
        <v>0</v>
      </c>
      <c r="AB33" s="6"/>
      <c r="AC33" s="6"/>
      <c r="AD33" s="6">
        <f t="shared" si="0"/>
        <v>0</v>
      </c>
      <c r="AE33" s="6"/>
      <c r="AF33" s="6"/>
      <c r="AG33" s="6"/>
      <c r="AH33" s="6">
        <f>AI33/30</f>
        <v>3</v>
      </c>
      <c r="AI33" s="6">
        <f>AJ33+AN33</f>
        <v>90</v>
      </c>
      <c r="AJ33" s="6">
        <f>AK33+AL33</f>
        <v>24</v>
      </c>
      <c r="AK33" s="6">
        <f t="shared" si="14"/>
        <v>12</v>
      </c>
      <c r="AL33" s="6">
        <f t="shared" si="14"/>
        <v>12</v>
      </c>
      <c r="AM33" s="6"/>
      <c r="AN33" s="6">
        <v>66</v>
      </c>
      <c r="AO33" s="6">
        <f t="shared" si="12"/>
        <v>2</v>
      </c>
      <c r="AP33" s="6">
        <v>1</v>
      </c>
      <c r="AQ33" s="6">
        <v>1</v>
      </c>
      <c r="AR33" s="6"/>
      <c r="AS33" s="6"/>
      <c r="AT33" s="6">
        <v>2</v>
      </c>
      <c r="AU33" s="6"/>
      <c r="AV33" s="6"/>
      <c r="AW33" s="6"/>
      <c r="AX33" s="57" t="s">
        <v>99</v>
      </c>
      <c r="AY33" s="58"/>
      <c r="AZ33" s="58"/>
      <c r="BA33" s="58"/>
      <c r="BB33" s="58"/>
      <c r="BC33" s="58"/>
      <c r="BD33" s="59"/>
    </row>
    <row r="34" spans="1:56" ht="14.25" customHeight="1">
      <c r="A34" s="4"/>
      <c r="B34" s="84"/>
      <c r="C34" s="84"/>
      <c r="D34" s="84"/>
      <c r="E34" s="114" t="s">
        <v>31</v>
      </c>
      <c r="F34" s="114"/>
      <c r="G34" s="114"/>
      <c r="H34" s="114"/>
      <c r="I34" s="114"/>
      <c r="J34" s="114"/>
      <c r="K34" s="114"/>
      <c r="L34" s="114"/>
      <c r="M34" s="114"/>
      <c r="N34" s="4"/>
      <c r="O34" s="4"/>
      <c r="P34" s="4"/>
      <c r="Q34" s="4"/>
      <c r="R34" s="4"/>
      <c r="S34" s="117">
        <f>SUM(S20:S33)</f>
        <v>1170</v>
      </c>
      <c r="T34" s="118"/>
      <c r="U34" s="117">
        <f>SUM(U20:U33)</f>
        <v>1170</v>
      </c>
      <c r="V34" s="118"/>
      <c r="W34" s="4">
        <f aca="true" t="shared" si="15" ref="W34:AR34">SUM(W20:W33)</f>
        <v>21</v>
      </c>
      <c r="X34" s="4">
        <f t="shared" si="15"/>
        <v>630</v>
      </c>
      <c r="Y34" s="4">
        <f t="shared" si="15"/>
        <v>352</v>
      </c>
      <c r="Z34" s="4">
        <f t="shared" si="15"/>
        <v>176</v>
      </c>
      <c r="AA34" s="4">
        <f t="shared" si="15"/>
        <v>176</v>
      </c>
      <c r="AB34" s="4">
        <f t="shared" si="15"/>
        <v>0</v>
      </c>
      <c r="AC34" s="4">
        <f t="shared" si="15"/>
        <v>278</v>
      </c>
      <c r="AD34" s="4">
        <f t="shared" si="15"/>
        <v>22</v>
      </c>
      <c r="AE34" s="4">
        <f t="shared" si="15"/>
        <v>11</v>
      </c>
      <c r="AF34" s="4">
        <f t="shared" si="15"/>
        <v>11</v>
      </c>
      <c r="AG34" s="4">
        <f t="shared" si="15"/>
        <v>0</v>
      </c>
      <c r="AH34" s="4">
        <f t="shared" si="15"/>
        <v>18</v>
      </c>
      <c r="AI34" s="4">
        <f t="shared" si="15"/>
        <v>540</v>
      </c>
      <c r="AJ34" s="4">
        <f t="shared" si="15"/>
        <v>216</v>
      </c>
      <c r="AK34" s="4">
        <f>SUM(AK20:AK33)</f>
        <v>108</v>
      </c>
      <c r="AL34" s="4">
        <f>SUM(AL20:AL33)</f>
        <v>108</v>
      </c>
      <c r="AM34" s="4">
        <f t="shared" si="15"/>
        <v>0</v>
      </c>
      <c r="AN34" s="4">
        <f t="shared" si="15"/>
        <v>324</v>
      </c>
      <c r="AO34" s="4">
        <f t="shared" si="15"/>
        <v>18</v>
      </c>
      <c r="AP34" s="4">
        <f t="shared" si="15"/>
        <v>9</v>
      </c>
      <c r="AQ34" s="4">
        <f t="shared" si="15"/>
        <v>9</v>
      </c>
      <c r="AR34" s="4">
        <f t="shared" si="15"/>
        <v>0</v>
      </c>
      <c r="AS34" s="9" t="s">
        <v>183</v>
      </c>
      <c r="AT34" s="9" t="s">
        <v>182</v>
      </c>
      <c r="AU34" s="4"/>
      <c r="AV34" s="4"/>
      <c r="AW34" s="4"/>
      <c r="AX34" s="54"/>
      <c r="AY34" s="55"/>
      <c r="AZ34" s="55"/>
      <c r="BA34" s="55"/>
      <c r="BB34" s="55"/>
      <c r="BC34" s="55"/>
      <c r="BD34" s="56"/>
    </row>
    <row r="35" spans="1:56" ht="38.25" customHeight="1">
      <c r="A35" s="6"/>
      <c r="B35" s="68"/>
      <c r="C35" s="68"/>
      <c r="D35" s="68"/>
      <c r="E35" s="108" t="s">
        <v>163</v>
      </c>
      <c r="F35" s="108"/>
      <c r="G35" s="108"/>
      <c r="H35" s="108"/>
      <c r="I35" s="108"/>
      <c r="J35" s="108"/>
      <c r="K35" s="108"/>
      <c r="L35" s="108"/>
      <c r="M35" s="108"/>
      <c r="N35" s="6"/>
      <c r="O35" s="6"/>
      <c r="P35" s="6">
        <v>20</v>
      </c>
      <c r="Q35" s="6">
        <v>1</v>
      </c>
      <c r="R35" s="6"/>
      <c r="S35" s="57"/>
      <c r="T35" s="59"/>
      <c r="U35" s="57"/>
      <c r="V35" s="5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40</v>
      </c>
      <c r="AT35" s="6"/>
      <c r="AU35" s="6"/>
      <c r="AV35" s="6"/>
      <c r="AW35" s="6"/>
      <c r="AX35" s="102" t="s">
        <v>51</v>
      </c>
      <c r="AY35" s="103"/>
      <c r="AZ35" s="103"/>
      <c r="BA35" s="103"/>
      <c r="BB35" s="103"/>
      <c r="BC35" s="103"/>
      <c r="BD35" s="104"/>
    </row>
    <row r="36" spans="1:56" ht="27.75" customHeight="1">
      <c r="A36" s="6"/>
      <c r="B36" s="68"/>
      <c r="C36" s="68"/>
      <c r="D36" s="68"/>
      <c r="E36" s="108" t="s">
        <v>167</v>
      </c>
      <c r="F36" s="108"/>
      <c r="G36" s="108"/>
      <c r="H36" s="108"/>
      <c r="I36" s="108"/>
      <c r="J36" s="108"/>
      <c r="K36" s="108"/>
      <c r="L36" s="108"/>
      <c r="M36" s="108"/>
      <c r="N36" s="6"/>
      <c r="O36" s="6"/>
      <c r="P36" s="6">
        <v>20</v>
      </c>
      <c r="Q36" s="6">
        <v>1</v>
      </c>
      <c r="R36" s="6"/>
      <c r="S36" s="57"/>
      <c r="T36" s="59"/>
      <c r="U36" s="57"/>
      <c r="V36" s="5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 t="s">
        <v>40</v>
      </c>
      <c r="AT36" s="6"/>
      <c r="AU36" s="6"/>
      <c r="AV36" s="6"/>
      <c r="AW36" s="6"/>
      <c r="AX36" s="102" t="s">
        <v>51</v>
      </c>
      <c r="AY36" s="103"/>
      <c r="AZ36" s="103"/>
      <c r="BA36" s="103"/>
      <c r="BB36" s="103"/>
      <c r="BC36" s="103"/>
      <c r="BD36" s="104"/>
    </row>
    <row r="37" spans="1:51" ht="6.75" customHeight="1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6" s="25" customFormat="1" ht="12" customHeight="1">
      <c r="A38" s="36"/>
      <c r="B38" s="37" t="s">
        <v>129</v>
      </c>
      <c r="C38" s="36"/>
      <c r="D38" s="36"/>
      <c r="E38" s="38"/>
      <c r="F38" s="38"/>
      <c r="G38" s="38"/>
      <c r="H38" s="38"/>
      <c r="I38" s="38"/>
      <c r="J38" s="38"/>
      <c r="K38" s="38"/>
      <c r="L38" s="38"/>
      <c r="M38" s="38"/>
      <c r="N38" s="36"/>
      <c r="O38" s="36"/>
      <c r="P38" s="36"/>
      <c r="Q38" s="36"/>
      <c r="R38" s="36"/>
      <c r="S38" s="36"/>
      <c r="T38" s="36"/>
      <c r="U38" s="36"/>
      <c r="V38" s="36"/>
      <c r="W38" s="39"/>
      <c r="X38" s="39"/>
      <c r="Y38" s="36"/>
      <c r="Z38" s="36"/>
      <c r="AA38" s="36"/>
      <c r="AB38" s="36"/>
      <c r="AC38" s="36"/>
      <c r="AD38" s="36"/>
      <c r="AE38" s="37" t="s">
        <v>346</v>
      </c>
      <c r="AF38" s="36"/>
      <c r="AG38" s="36"/>
      <c r="AH38" s="40"/>
      <c r="AI38" s="4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41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25" customFormat="1" ht="12" customHeight="1">
      <c r="A39" s="36"/>
      <c r="B39" s="90" t="s">
        <v>131</v>
      </c>
      <c r="C39" s="91" t="s">
        <v>132</v>
      </c>
      <c r="D39" s="91"/>
      <c r="E39" s="91"/>
      <c r="F39" s="91"/>
      <c r="G39" s="91"/>
      <c r="H39" s="91"/>
      <c r="I39" s="91" t="s">
        <v>133</v>
      </c>
      <c r="J39" s="91"/>
      <c r="K39" s="89" t="s">
        <v>134</v>
      </c>
      <c r="L39" s="89"/>
      <c r="M39" s="89" t="s">
        <v>135</v>
      </c>
      <c r="N39" s="89"/>
      <c r="O39" s="89"/>
      <c r="P39" s="89" t="s">
        <v>136</v>
      </c>
      <c r="Q39" s="89"/>
      <c r="R39" s="89" t="s">
        <v>137</v>
      </c>
      <c r="S39" s="89"/>
      <c r="T39" s="89"/>
      <c r="U39" s="89"/>
      <c r="V39" s="36"/>
      <c r="W39" s="39"/>
      <c r="X39" s="39"/>
      <c r="Y39" s="36"/>
      <c r="Z39" s="36"/>
      <c r="AA39" s="36"/>
      <c r="AB39" s="36"/>
      <c r="AC39" s="36"/>
      <c r="AD39" s="36"/>
      <c r="AE39" s="90" t="s">
        <v>131</v>
      </c>
      <c r="AF39" s="91" t="s">
        <v>138</v>
      </c>
      <c r="AG39" s="91"/>
      <c r="AH39" s="91"/>
      <c r="AI39" s="91"/>
      <c r="AJ39" s="91"/>
      <c r="AK39" s="91"/>
      <c r="AL39" s="91"/>
      <c r="AM39" s="91"/>
      <c r="AN39" s="91"/>
      <c r="AO39" s="91" t="s">
        <v>133</v>
      </c>
      <c r="AP39" s="91"/>
      <c r="AQ39" s="89" t="s">
        <v>135</v>
      </c>
      <c r="AR39" s="89"/>
      <c r="AS39" s="89"/>
      <c r="AT39" s="41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25" customFormat="1" ht="12" customHeight="1">
      <c r="A40" s="36"/>
      <c r="B40" s="90"/>
      <c r="C40" s="91"/>
      <c r="D40" s="91"/>
      <c r="E40" s="91"/>
      <c r="F40" s="91"/>
      <c r="G40" s="91"/>
      <c r="H40" s="91"/>
      <c r="I40" s="91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6"/>
      <c r="W40" s="39"/>
      <c r="X40" s="39"/>
      <c r="Y40" s="36"/>
      <c r="Z40" s="36"/>
      <c r="AA40" s="36"/>
      <c r="AB40" s="36"/>
      <c r="AC40" s="36"/>
      <c r="AD40" s="36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89"/>
      <c r="AR40" s="89"/>
      <c r="AS40" s="89"/>
      <c r="AT40" s="41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25" customFormat="1" ht="12" customHeight="1">
      <c r="A41" s="36"/>
      <c r="B41" s="42"/>
      <c r="C41" s="113" t="s">
        <v>221</v>
      </c>
      <c r="D41" s="113"/>
      <c r="E41" s="113"/>
      <c r="F41" s="113"/>
      <c r="G41" s="113"/>
      <c r="H41" s="113"/>
      <c r="I41" s="91">
        <v>2</v>
      </c>
      <c r="J41" s="91"/>
      <c r="K41" s="91">
        <v>4</v>
      </c>
      <c r="L41" s="91"/>
      <c r="M41" s="91">
        <v>6</v>
      </c>
      <c r="N41" s="91"/>
      <c r="O41" s="91"/>
      <c r="P41" s="91">
        <v>180</v>
      </c>
      <c r="Q41" s="91"/>
      <c r="R41" s="91" t="s">
        <v>139</v>
      </c>
      <c r="S41" s="91"/>
      <c r="T41" s="91"/>
      <c r="U41" s="91"/>
      <c r="V41" s="36"/>
      <c r="W41" s="39"/>
      <c r="X41" s="39"/>
      <c r="Y41" s="36"/>
      <c r="Z41" s="36"/>
      <c r="AA41" s="36"/>
      <c r="AB41" s="36"/>
      <c r="AC41" s="36"/>
      <c r="AD41" s="36"/>
      <c r="AE41" s="42">
        <v>1</v>
      </c>
      <c r="AF41" s="95" t="s">
        <v>168</v>
      </c>
      <c r="AG41" s="95"/>
      <c r="AH41" s="95"/>
      <c r="AI41" s="95"/>
      <c r="AJ41" s="95"/>
      <c r="AK41" s="95"/>
      <c r="AL41" s="95"/>
      <c r="AM41" s="95"/>
      <c r="AN41" s="95"/>
      <c r="AO41" s="91">
        <v>2</v>
      </c>
      <c r="AP41" s="91"/>
      <c r="AQ41" s="91">
        <v>1</v>
      </c>
      <c r="AR41" s="91"/>
      <c r="AS41" s="91"/>
      <c r="AT41" s="41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25" customFormat="1" ht="12" customHeight="1">
      <c r="A42" s="36"/>
      <c r="B42" s="42"/>
      <c r="C42" s="113" t="s">
        <v>220</v>
      </c>
      <c r="D42" s="113"/>
      <c r="E42" s="113"/>
      <c r="F42" s="113"/>
      <c r="G42" s="113"/>
      <c r="H42" s="113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36"/>
      <c r="W42" s="39"/>
      <c r="X42" s="39"/>
      <c r="Y42" s="36"/>
      <c r="Z42" s="36"/>
      <c r="AA42" s="36"/>
      <c r="AB42" s="36"/>
      <c r="AC42" s="36"/>
      <c r="AD42" s="36"/>
      <c r="AE42" s="42">
        <v>2</v>
      </c>
      <c r="AF42" s="113" t="s">
        <v>289</v>
      </c>
      <c r="AG42" s="113"/>
      <c r="AH42" s="113"/>
      <c r="AI42" s="113"/>
      <c r="AJ42" s="113"/>
      <c r="AK42" s="113"/>
      <c r="AL42" s="113"/>
      <c r="AM42" s="113"/>
      <c r="AN42" s="113"/>
      <c r="AO42" s="91">
        <v>2</v>
      </c>
      <c r="AP42" s="91"/>
      <c r="AQ42" s="91">
        <v>1</v>
      </c>
      <c r="AR42" s="91"/>
      <c r="AS42" s="91"/>
      <c r="AT42" s="41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s="25" customFormat="1" ht="12" customHeight="1">
      <c r="A43" s="36"/>
      <c r="B43" s="36"/>
      <c r="C43" s="38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9"/>
      <c r="X43" s="39"/>
      <c r="Y43" s="36"/>
      <c r="Z43" s="36"/>
      <c r="AA43" s="36"/>
      <c r="AB43" s="36"/>
      <c r="AC43" s="36"/>
      <c r="AD43" s="36"/>
      <c r="AE43" s="42">
        <v>3</v>
      </c>
      <c r="AF43" s="97" t="s">
        <v>34</v>
      </c>
      <c r="AG43" s="98"/>
      <c r="AH43" s="98"/>
      <c r="AI43" s="98"/>
      <c r="AJ43" s="98"/>
      <c r="AK43" s="98"/>
      <c r="AL43" s="98"/>
      <c r="AM43" s="98"/>
      <c r="AN43" s="99"/>
      <c r="AO43" s="91">
        <v>2</v>
      </c>
      <c r="AP43" s="91"/>
      <c r="AQ43" s="91">
        <v>1</v>
      </c>
      <c r="AR43" s="91"/>
      <c r="AS43" s="91"/>
      <c r="AT43" s="41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s="25" customFormat="1" ht="12" customHeight="1">
      <c r="A44" s="36"/>
      <c r="B44" s="36"/>
      <c r="C44" s="38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6"/>
      <c r="O44" s="36"/>
      <c r="P44" s="36"/>
      <c r="Q44" s="36"/>
      <c r="R44" s="36"/>
      <c r="S44" s="36"/>
      <c r="T44" s="36"/>
      <c r="U44" s="36"/>
      <c r="V44" s="36"/>
      <c r="W44" s="39"/>
      <c r="X44" s="3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41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1" s="23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"/>
      <c r="B48" s="1"/>
      <c r="C48" s="1"/>
      <c r="D48" s="1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sheetProtection/>
  <mergeCells count="160">
    <mergeCell ref="AX24:BD24"/>
    <mergeCell ref="S27:T27"/>
    <mergeCell ref="U27:V27"/>
    <mergeCell ref="S32:T32"/>
    <mergeCell ref="S34:T34"/>
    <mergeCell ref="U34:V34"/>
    <mergeCell ref="U29:V29"/>
    <mergeCell ref="U33:V33"/>
    <mergeCell ref="S30:T30"/>
    <mergeCell ref="U30:V30"/>
    <mergeCell ref="U24:V24"/>
    <mergeCell ref="S20:T20"/>
    <mergeCell ref="U20:V20"/>
    <mergeCell ref="S21:T21"/>
    <mergeCell ref="U21:V21"/>
    <mergeCell ref="S22:T22"/>
    <mergeCell ref="U22:V22"/>
    <mergeCell ref="U23:V23"/>
    <mergeCell ref="S24:T24"/>
    <mergeCell ref="S23:T23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S14:AV16"/>
    <mergeCell ref="AW14:AW17"/>
    <mergeCell ref="AJ15:AM15"/>
    <mergeCell ref="AN15:AN17"/>
    <mergeCell ref="AO15:AO17"/>
    <mergeCell ref="AP15:AR16"/>
    <mergeCell ref="AK16:AM16"/>
    <mergeCell ref="AH15:AH17"/>
    <mergeCell ref="AI15:AI17"/>
    <mergeCell ref="Q14:R16"/>
    <mergeCell ref="S14:V16"/>
    <mergeCell ref="W14:AG14"/>
    <mergeCell ref="AH14:AR14"/>
    <mergeCell ref="W15:W17"/>
    <mergeCell ref="X15:X17"/>
    <mergeCell ref="Y15:AB15"/>
    <mergeCell ref="AC15:AC17"/>
    <mergeCell ref="AE15:AG16"/>
    <mergeCell ref="B20:D20"/>
    <mergeCell ref="E20:M20"/>
    <mergeCell ref="B21:D21"/>
    <mergeCell ref="E21:M21"/>
    <mergeCell ref="B22:D22"/>
    <mergeCell ref="E22:M22"/>
    <mergeCell ref="S17:T17"/>
    <mergeCell ref="U17:V17"/>
    <mergeCell ref="A19:BD19"/>
    <mergeCell ref="B33:D33"/>
    <mergeCell ref="E33:M33"/>
    <mergeCell ref="E29:M29"/>
    <mergeCell ref="A18:BD18"/>
    <mergeCell ref="Y16:Y17"/>
    <mergeCell ref="Z16:AB16"/>
    <mergeCell ref="AJ16:AJ17"/>
    <mergeCell ref="B23:D23"/>
    <mergeCell ref="E23:M23"/>
    <mergeCell ref="AD15:AD17"/>
    <mergeCell ref="E35:M35"/>
    <mergeCell ref="B39:B40"/>
    <mergeCell ref="S35:T35"/>
    <mergeCell ref="U35:V35"/>
    <mergeCell ref="K39:L40"/>
    <mergeCell ref="M39:O40"/>
    <mergeCell ref="S36:T36"/>
    <mergeCell ref="U36:V36"/>
    <mergeCell ref="P39:Q40"/>
    <mergeCell ref="AQ39:AS40"/>
    <mergeCell ref="B32:D32"/>
    <mergeCell ref="R39:U40"/>
    <mergeCell ref="B34:D34"/>
    <mergeCell ref="E34:M34"/>
    <mergeCell ref="U32:V32"/>
    <mergeCell ref="S33:T33"/>
    <mergeCell ref="AO39:AP40"/>
    <mergeCell ref="AF39:AN40"/>
    <mergeCell ref="B35:D35"/>
    <mergeCell ref="P41:Q41"/>
    <mergeCell ref="AE39:AE40"/>
    <mergeCell ref="I41:J41"/>
    <mergeCell ref="K41:L41"/>
    <mergeCell ref="B36:D36"/>
    <mergeCell ref="E36:M36"/>
    <mergeCell ref="R41:U41"/>
    <mergeCell ref="C41:H41"/>
    <mergeCell ref="C39:H40"/>
    <mergeCell ref="I39:J40"/>
    <mergeCell ref="AQ42:AS42"/>
    <mergeCell ref="AF42:AN42"/>
    <mergeCell ref="C42:H42"/>
    <mergeCell ref="I42:J42"/>
    <mergeCell ref="K42:L42"/>
    <mergeCell ref="M42:O42"/>
    <mergeCell ref="P42:Q42"/>
    <mergeCell ref="R42:U42"/>
    <mergeCell ref="M41:O41"/>
    <mergeCell ref="AF43:AN43"/>
    <mergeCell ref="AO43:AP43"/>
    <mergeCell ref="AQ43:AS43"/>
    <mergeCell ref="AO42:AP42"/>
    <mergeCell ref="B30:D30"/>
    <mergeCell ref="E30:M30"/>
    <mergeCell ref="AF41:AN41"/>
    <mergeCell ref="AO41:AP41"/>
    <mergeCell ref="AQ41:AS41"/>
    <mergeCell ref="AX25:BD25"/>
    <mergeCell ref="AX26:BD26"/>
    <mergeCell ref="B24:D24"/>
    <mergeCell ref="E24:M24"/>
    <mergeCell ref="E32:M32"/>
    <mergeCell ref="B26:D26"/>
    <mergeCell ref="E26:M26"/>
    <mergeCell ref="B27:D27"/>
    <mergeCell ref="B29:D29"/>
    <mergeCell ref="S29:T29"/>
    <mergeCell ref="S26:T26"/>
    <mergeCell ref="U26:V26"/>
    <mergeCell ref="B25:D25"/>
    <mergeCell ref="E25:M25"/>
    <mergeCell ref="U25:V25"/>
    <mergeCell ref="S25:T25"/>
    <mergeCell ref="B31:D31"/>
    <mergeCell ref="E31:M31"/>
    <mergeCell ref="S31:T31"/>
    <mergeCell ref="U31:V31"/>
    <mergeCell ref="AX14:BD17"/>
    <mergeCell ref="AX20:BD20"/>
    <mergeCell ref="AX21:BD21"/>
    <mergeCell ref="AX22:BD22"/>
    <mergeCell ref="AX23:BD23"/>
    <mergeCell ref="E27:M27"/>
    <mergeCell ref="AX34:BD34"/>
    <mergeCell ref="AX35:BD35"/>
    <mergeCell ref="AX36:BD36"/>
    <mergeCell ref="AX27:BD27"/>
    <mergeCell ref="AX29:BD29"/>
    <mergeCell ref="AX30:BD30"/>
    <mergeCell ref="AX31:BD31"/>
    <mergeCell ref="AX32:BD32"/>
    <mergeCell ref="AX33:BD33"/>
    <mergeCell ref="A28:BD28"/>
  </mergeCells>
  <conditionalFormatting sqref="W29:AR33 W20:AR27">
    <cfRule type="cellIs" priority="1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tabSelected="1" zoomScalePageLayoutView="0" workbookViewId="0" topLeftCell="G22">
      <selection activeCell="U26" sqref="U26:V26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310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303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304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6" s="25" customFormat="1" ht="12.75">
      <c r="R6" s="26"/>
      <c r="S6" s="26"/>
      <c r="T6" s="25" t="s">
        <v>174</v>
      </c>
      <c r="U6" s="26"/>
      <c r="V6" s="26"/>
      <c r="Z6" s="25" t="s">
        <v>305</v>
      </c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172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75" t="s">
        <v>23</v>
      </c>
      <c r="AY14" s="76"/>
      <c r="AZ14" s="76"/>
      <c r="BA14" s="76"/>
      <c r="BB14" s="76"/>
      <c r="BC14" s="76"/>
      <c r="BD14" s="77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78"/>
      <c r="AY15" s="79"/>
      <c r="AZ15" s="79"/>
      <c r="BA15" s="79"/>
      <c r="BB15" s="79"/>
      <c r="BC15" s="79"/>
      <c r="BD15" s="80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78"/>
      <c r="AY16" s="79"/>
      <c r="AZ16" s="79"/>
      <c r="BA16" s="79"/>
      <c r="BB16" s="79"/>
      <c r="BC16" s="79"/>
      <c r="BD16" s="80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178</v>
      </c>
      <c r="AW17" s="69"/>
      <c r="AX17" s="81"/>
      <c r="AY17" s="82"/>
      <c r="AZ17" s="82"/>
      <c r="BA17" s="82"/>
      <c r="BB17" s="82"/>
      <c r="BC17" s="82"/>
      <c r="BD17" s="83"/>
    </row>
    <row r="18" spans="1:56" ht="12.75" customHeight="1">
      <c r="A18" s="119" t="s">
        <v>48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</row>
    <row r="19" spans="1:56" ht="12.75" customHeight="1">
      <c r="A19" s="105" t="s">
        <v>254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1:56" ht="26.25" customHeight="1">
      <c r="A20" s="6">
        <v>1</v>
      </c>
      <c r="B20" s="68" t="s">
        <v>337</v>
      </c>
      <c r="C20" s="68"/>
      <c r="D20" s="68"/>
      <c r="E20" s="140" t="s">
        <v>235</v>
      </c>
      <c r="F20" s="141"/>
      <c r="G20" s="141"/>
      <c r="H20" s="141"/>
      <c r="I20" s="141"/>
      <c r="J20" s="141"/>
      <c r="K20" s="141"/>
      <c r="L20" s="141"/>
      <c r="M20" s="142"/>
      <c r="N20" s="6"/>
      <c r="O20" s="6"/>
      <c r="P20" s="6">
        <v>20</v>
      </c>
      <c r="Q20" s="6">
        <v>1</v>
      </c>
      <c r="R20" s="6"/>
      <c r="S20" s="57">
        <f>X20</f>
        <v>90</v>
      </c>
      <c r="T20" s="59"/>
      <c r="U20" s="57">
        <f>X20</f>
        <v>90</v>
      </c>
      <c r="V20" s="59"/>
      <c r="W20" s="6">
        <f>X20/30</f>
        <v>3</v>
      </c>
      <c r="X20" s="6">
        <f>SUM(Y20,AC20)</f>
        <v>90</v>
      </c>
      <c r="Y20" s="6">
        <f>SUM(Z20,AA20,AB20)</f>
        <v>64</v>
      </c>
      <c r="Z20" s="6">
        <f>AE20*16</f>
        <v>32</v>
      </c>
      <c r="AA20" s="6">
        <f>AF20*16</f>
        <v>32</v>
      </c>
      <c r="AB20" s="6"/>
      <c r="AC20" s="6">
        <v>26</v>
      </c>
      <c r="AD20" s="6">
        <f aca="true" t="shared" si="0" ref="AD20:AD33">SUM(AE20:AG20)</f>
        <v>4</v>
      </c>
      <c r="AE20" s="6">
        <v>2</v>
      </c>
      <c r="AF20" s="6">
        <v>2</v>
      </c>
      <c r="AG20" s="6"/>
      <c r="AH20" s="6">
        <f aca="true" t="shared" si="1" ref="AH20:AH27">AI20/30</f>
        <v>0</v>
      </c>
      <c r="AI20" s="6">
        <f aca="true" t="shared" si="2" ref="AI20:AI27">AJ20+AN20</f>
        <v>0</v>
      </c>
      <c r="AJ20" s="6">
        <f>SUM(AK20:AM20)</f>
        <v>0</v>
      </c>
      <c r="AK20" s="6">
        <f>AP20*12</f>
        <v>0</v>
      </c>
      <c r="AL20" s="6">
        <f>AQ20*12</f>
        <v>0</v>
      </c>
      <c r="AM20" s="6">
        <f>AR20*12</f>
        <v>0</v>
      </c>
      <c r="AN20" s="6"/>
      <c r="AO20" s="6">
        <f>AP20+AQ20</f>
        <v>0</v>
      </c>
      <c r="AP20" s="6"/>
      <c r="AQ20" s="6"/>
      <c r="AR20" s="6"/>
      <c r="AS20" s="50" t="s">
        <v>306</v>
      </c>
      <c r="AT20" s="6"/>
      <c r="AU20" s="6"/>
      <c r="AV20" s="6"/>
      <c r="AW20" s="6"/>
      <c r="AX20" s="143" t="s">
        <v>253</v>
      </c>
      <c r="AY20" s="144"/>
      <c r="AZ20" s="144"/>
      <c r="BA20" s="144"/>
      <c r="BB20" s="144"/>
      <c r="BC20" s="144"/>
      <c r="BD20" s="145"/>
    </row>
    <row r="21" spans="1:56" ht="27.75" customHeight="1">
      <c r="A21" s="6">
        <v>2</v>
      </c>
      <c r="B21" s="68" t="s">
        <v>338</v>
      </c>
      <c r="C21" s="68"/>
      <c r="D21" s="68"/>
      <c r="E21" s="140" t="s">
        <v>236</v>
      </c>
      <c r="F21" s="141"/>
      <c r="G21" s="141"/>
      <c r="H21" s="141"/>
      <c r="I21" s="141"/>
      <c r="J21" s="141"/>
      <c r="K21" s="141"/>
      <c r="L21" s="141"/>
      <c r="M21" s="142"/>
      <c r="N21" s="6"/>
      <c r="O21" s="6"/>
      <c r="P21" s="6">
        <v>20</v>
      </c>
      <c r="Q21" s="6">
        <v>1</v>
      </c>
      <c r="R21" s="6"/>
      <c r="S21" s="57">
        <f>X21</f>
        <v>90</v>
      </c>
      <c r="T21" s="59"/>
      <c r="U21" s="57">
        <f>X21</f>
        <v>90</v>
      </c>
      <c r="V21" s="59"/>
      <c r="W21" s="6">
        <f aca="true" t="shared" si="3" ref="W21:W33">X21/30</f>
        <v>3</v>
      </c>
      <c r="X21" s="6">
        <f>SUM(Y21,AC21)</f>
        <v>90</v>
      </c>
      <c r="Y21" s="6">
        <f>SUM(Z21:AB21)</f>
        <v>64</v>
      </c>
      <c r="Z21" s="6">
        <f aca="true" t="shared" si="4" ref="Z21:Z33">AE21*16</f>
        <v>32</v>
      </c>
      <c r="AA21" s="6">
        <f>AF21*16</f>
        <v>32</v>
      </c>
      <c r="AB21" s="6">
        <f>AG21*16</f>
        <v>0</v>
      </c>
      <c r="AC21" s="6">
        <v>26</v>
      </c>
      <c r="AD21" s="6">
        <f t="shared" si="0"/>
        <v>4</v>
      </c>
      <c r="AE21" s="6">
        <v>2</v>
      </c>
      <c r="AF21" s="6">
        <v>2</v>
      </c>
      <c r="AG21" s="6"/>
      <c r="AH21" s="6">
        <f t="shared" si="1"/>
        <v>0</v>
      </c>
      <c r="AI21" s="6">
        <f t="shared" si="2"/>
        <v>0</v>
      </c>
      <c r="AJ21" s="6">
        <f aca="true" t="shared" si="5" ref="AJ21:AJ27">AK21+AL21</f>
        <v>0</v>
      </c>
      <c r="AK21" s="6">
        <f aca="true" t="shared" si="6" ref="AK21:AK26">AP21*12</f>
        <v>0</v>
      </c>
      <c r="AL21" s="6">
        <f aca="true" t="shared" si="7" ref="AL21:AM26">AQ21*12</f>
        <v>0</v>
      </c>
      <c r="AM21" s="6"/>
      <c r="AN21" s="6"/>
      <c r="AO21" s="6">
        <f>AP21+AQ21</f>
        <v>0</v>
      </c>
      <c r="AP21" s="6"/>
      <c r="AQ21" s="6"/>
      <c r="AR21" s="6"/>
      <c r="AS21" s="50" t="s">
        <v>306</v>
      </c>
      <c r="AT21" s="6"/>
      <c r="AU21" s="6"/>
      <c r="AV21" s="6"/>
      <c r="AW21" s="6"/>
      <c r="AX21" s="137" t="s">
        <v>72</v>
      </c>
      <c r="AY21" s="138"/>
      <c r="AZ21" s="138"/>
      <c r="BA21" s="138"/>
      <c r="BB21" s="138"/>
      <c r="BC21" s="138"/>
      <c r="BD21" s="139"/>
    </row>
    <row r="22" spans="1:56" ht="27.75" customHeight="1">
      <c r="A22" s="6">
        <v>3</v>
      </c>
      <c r="B22" s="68" t="s">
        <v>339</v>
      </c>
      <c r="C22" s="68"/>
      <c r="D22" s="68"/>
      <c r="E22" s="140" t="s">
        <v>237</v>
      </c>
      <c r="F22" s="141"/>
      <c r="G22" s="141"/>
      <c r="H22" s="141"/>
      <c r="I22" s="141"/>
      <c r="J22" s="141"/>
      <c r="K22" s="141"/>
      <c r="L22" s="141"/>
      <c r="M22" s="142"/>
      <c r="N22" s="6"/>
      <c r="O22" s="6"/>
      <c r="P22" s="6">
        <v>20</v>
      </c>
      <c r="Q22" s="6">
        <v>1</v>
      </c>
      <c r="R22" s="6"/>
      <c r="S22" s="57">
        <f>X22</f>
        <v>90</v>
      </c>
      <c r="T22" s="59"/>
      <c r="U22" s="57">
        <f>X22</f>
        <v>90</v>
      </c>
      <c r="V22" s="59"/>
      <c r="W22" s="6">
        <f t="shared" si="3"/>
        <v>3</v>
      </c>
      <c r="X22" s="6">
        <f>SUM(Y22,AC22)</f>
        <v>90</v>
      </c>
      <c r="Y22" s="6">
        <f>SUM(Z22,AA22,AB22)</f>
        <v>64</v>
      </c>
      <c r="Z22" s="6">
        <f t="shared" si="4"/>
        <v>32</v>
      </c>
      <c r="AA22" s="6">
        <f aca="true" t="shared" si="8" ref="AA22:AA27">AF22*16</f>
        <v>32</v>
      </c>
      <c r="AB22" s="6"/>
      <c r="AC22" s="6">
        <v>26</v>
      </c>
      <c r="AD22" s="6">
        <f>SUM(AE22:AG22)</f>
        <v>4</v>
      </c>
      <c r="AE22" s="6">
        <v>2</v>
      </c>
      <c r="AF22" s="6">
        <v>2</v>
      </c>
      <c r="AG22" s="6"/>
      <c r="AH22" s="6">
        <f t="shared" si="1"/>
        <v>0</v>
      </c>
      <c r="AI22" s="6">
        <f t="shared" si="2"/>
        <v>0</v>
      </c>
      <c r="AJ22" s="6">
        <f>SUM(AK22:AM22)</f>
        <v>0</v>
      </c>
      <c r="AK22" s="6">
        <f t="shared" si="6"/>
        <v>0</v>
      </c>
      <c r="AL22" s="6">
        <f t="shared" si="7"/>
        <v>0</v>
      </c>
      <c r="AM22" s="6">
        <f t="shared" si="7"/>
        <v>0</v>
      </c>
      <c r="AN22" s="6"/>
      <c r="AO22" s="6">
        <f>AP22+AQ22</f>
        <v>0</v>
      </c>
      <c r="AP22" s="6"/>
      <c r="AQ22" s="6"/>
      <c r="AR22" s="6"/>
      <c r="AS22" s="50" t="s">
        <v>306</v>
      </c>
      <c r="AT22" s="6"/>
      <c r="AU22" s="6"/>
      <c r="AV22" s="6"/>
      <c r="AW22" s="6"/>
      <c r="AX22" s="137" t="s">
        <v>199</v>
      </c>
      <c r="AY22" s="138"/>
      <c r="AZ22" s="138"/>
      <c r="BA22" s="138"/>
      <c r="BB22" s="138"/>
      <c r="BC22" s="138"/>
      <c r="BD22" s="139"/>
    </row>
    <row r="23" spans="1:56" ht="27.75" customHeight="1">
      <c r="A23" s="6">
        <v>4</v>
      </c>
      <c r="B23" s="68" t="s">
        <v>340</v>
      </c>
      <c r="C23" s="68"/>
      <c r="D23" s="68"/>
      <c r="E23" s="140" t="s">
        <v>345</v>
      </c>
      <c r="F23" s="141"/>
      <c r="G23" s="141"/>
      <c r="H23" s="141"/>
      <c r="I23" s="141"/>
      <c r="J23" s="141"/>
      <c r="K23" s="141"/>
      <c r="L23" s="141"/>
      <c r="M23" s="142"/>
      <c r="N23" s="6"/>
      <c r="O23" s="6"/>
      <c r="P23" s="6">
        <v>20</v>
      </c>
      <c r="Q23" s="6">
        <v>1</v>
      </c>
      <c r="R23" s="6"/>
      <c r="S23" s="57">
        <f>X23</f>
        <v>90</v>
      </c>
      <c r="T23" s="59"/>
      <c r="U23" s="57">
        <f>X23</f>
        <v>90</v>
      </c>
      <c r="V23" s="59"/>
      <c r="W23" s="6">
        <f t="shared" si="3"/>
        <v>3</v>
      </c>
      <c r="X23" s="6">
        <f>SUM(Y23,AC23)</f>
        <v>90</v>
      </c>
      <c r="Y23" s="6">
        <f>SUM(Z23,AA23,AB23)</f>
        <v>64</v>
      </c>
      <c r="Z23" s="6">
        <f t="shared" si="4"/>
        <v>32</v>
      </c>
      <c r="AA23" s="6">
        <f t="shared" si="8"/>
        <v>32</v>
      </c>
      <c r="AB23" s="6"/>
      <c r="AC23" s="6">
        <v>26</v>
      </c>
      <c r="AD23" s="6">
        <f t="shared" si="0"/>
        <v>4</v>
      </c>
      <c r="AE23" s="6">
        <v>2</v>
      </c>
      <c r="AF23" s="6">
        <v>2</v>
      </c>
      <c r="AG23" s="6"/>
      <c r="AH23" s="6">
        <f t="shared" si="1"/>
        <v>0</v>
      </c>
      <c r="AI23" s="6">
        <f t="shared" si="2"/>
        <v>0</v>
      </c>
      <c r="AJ23" s="6">
        <f t="shared" si="5"/>
        <v>0</v>
      </c>
      <c r="AK23" s="6">
        <f t="shared" si="6"/>
        <v>0</v>
      </c>
      <c r="AL23" s="6">
        <f t="shared" si="7"/>
        <v>0</v>
      </c>
      <c r="AM23" s="6"/>
      <c r="AN23" s="6"/>
      <c r="AO23" s="6">
        <f>AP23+AQ23</f>
        <v>0</v>
      </c>
      <c r="AP23" s="6"/>
      <c r="AQ23" s="6"/>
      <c r="AR23" s="6"/>
      <c r="AS23" s="50"/>
      <c r="AT23" s="6">
        <v>1</v>
      </c>
      <c r="AU23" s="6"/>
      <c r="AV23" s="6"/>
      <c r="AW23" s="6"/>
      <c r="AX23" s="137" t="s">
        <v>197</v>
      </c>
      <c r="AY23" s="138"/>
      <c r="AZ23" s="138"/>
      <c r="BA23" s="138"/>
      <c r="BB23" s="138"/>
      <c r="BC23" s="138"/>
      <c r="BD23" s="139"/>
    </row>
    <row r="24" spans="1:56" ht="27" customHeight="1">
      <c r="A24" s="6">
        <v>5</v>
      </c>
      <c r="B24" s="68" t="s">
        <v>341</v>
      </c>
      <c r="C24" s="68"/>
      <c r="D24" s="68"/>
      <c r="E24" s="140" t="s">
        <v>299</v>
      </c>
      <c r="F24" s="141"/>
      <c r="G24" s="141"/>
      <c r="H24" s="141"/>
      <c r="I24" s="141"/>
      <c r="J24" s="141"/>
      <c r="K24" s="141"/>
      <c r="L24" s="141"/>
      <c r="M24" s="142"/>
      <c r="N24" s="6"/>
      <c r="O24" s="6"/>
      <c r="P24" s="6">
        <v>20</v>
      </c>
      <c r="Q24" s="6">
        <v>1</v>
      </c>
      <c r="R24" s="6"/>
      <c r="S24" s="57">
        <f aca="true" t="shared" si="9" ref="S24:S33">AI24</f>
        <v>90</v>
      </c>
      <c r="T24" s="59"/>
      <c r="U24" s="57">
        <f>AI24</f>
        <v>90</v>
      </c>
      <c r="V24" s="59"/>
      <c r="W24" s="6">
        <f t="shared" si="3"/>
        <v>0</v>
      </c>
      <c r="X24" s="6">
        <f aca="true" t="shared" si="10" ref="X24:X33">SUM(Y24,AC24)</f>
        <v>0</v>
      </c>
      <c r="Y24" s="6">
        <f aca="true" t="shared" si="11" ref="Y24:Y33">SUM(Z24,AA24,AB24)</f>
        <v>0</v>
      </c>
      <c r="Z24" s="6">
        <f t="shared" si="4"/>
        <v>0</v>
      </c>
      <c r="AA24" s="6">
        <f t="shared" si="8"/>
        <v>0</v>
      </c>
      <c r="AB24" s="6"/>
      <c r="AC24" s="6"/>
      <c r="AD24" s="6">
        <f t="shared" si="0"/>
        <v>0</v>
      </c>
      <c r="AE24" s="6"/>
      <c r="AF24" s="6"/>
      <c r="AG24" s="6"/>
      <c r="AH24" s="6">
        <f t="shared" si="1"/>
        <v>3</v>
      </c>
      <c r="AI24" s="6">
        <f t="shared" si="2"/>
        <v>90</v>
      </c>
      <c r="AJ24" s="6">
        <f t="shared" si="5"/>
        <v>48</v>
      </c>
      <c r="AK24" s="6">
        <f t="shared" si="6"/>
        <v>24</v>
      </c>
      <c r="AL24" s="6">
        <f t="shared" si="7"/>
        <v>24</v>
      </c>
      <c r="AM24" s="6"/>
      <c r="AN24" s="6">
        <v>42</v>
      </c>
      <c r="AO24" s="6">
        <f aca="true" t="shared" si="12" ref="AO24:AO33">AP24+AQ24</f>
        <v>4</v>
      </c>
      <c r="AP24" s="6">
        <v>2</v>
      </c>
      <c r="AQ24" s="6">
        <v>2</v>
      </c>
      <c r="AR24" s="6"/>
      <c r="AS24" s="50" t="s">
        <v>307</v>
      </c>
      <c r="AT24" s="6"/>
      <c r="AU24" s="6"/>
      <c r="AV24" s="6"/>
      <c r="AW24" s="6"/>
      <c r="AX24" s="137" t="s">
        <v>244</v>
      </c>
      <c r="AY24" s="138"/>
      <c r="AZ24" s="138"/>
      <c r="BA24" s="138"/>
      <c r="BB24" s="138"/>
      <c r="BC24" s="138"/>
      <c r="BD24" s="139"/>
    </row>
    <row r="25" spans="1:56" ht="27.75" customHeight="1">
      <c r="A25" s="6">
        <v>6</v>
      </c>
      <c r="B25" s="68" t="s">
        <v>342</v>
      </c>
      <c r="C25" s="68"/>
      <c r="D25" s="68"/>
      <c r="E25" s="140" t="s">
        <v>300</v>
      </c>
      <c r="F25" s="141"/>
      <c r="G25" s="141"/>
      <c r="H25" s="141"/>
      <c r="I25" s="141"/>
      <c r="J25" s="141"/>
      <c r="K25" s="141"/>
      <c r="L25" s="141"/>
      <c r="M25" s="142"/>
      <c r="N25" s="6"/>
      <c r="O25" s="6"/>
      <c r="P25" s="6">
        <v>20</v>
      </c>
      <c r="Q25" s="6">
        <v>1</v>
      </c>
      <c r="R25" s="6"/>
      <c r="S25" s="57">
        <f t="shared" si="9"/>
        <v>90</v>
      </c>
      <c r="T25" s="59"/>
      <c r="U25" s="57">
        <f>AI25</f>
        <v>90</v>
      </c>
      <c r="V25" s="59"/>
      <c r="W25" s="6">
        <f t="shared" si="3"/>
        <v>0</v>
      </c>
      <c r="X25" s="6">
        <f t="shared" si="10"/>
        <v>0</v>
      </c>
      <c r="Y25" s="6">
        <f t="shared" si="11"/>
        <v>0</v>
      </c>
      <c r="Z25" s="6">
        <f t="shared" si="4"/>
        <v>0</v>
      </c>
      <c r="AA25" s="6">
        <f t="shared" si="8"/>
        <v>0</v>
      </c>
      <c r="AB25" s="6"/>
      <c r="AC25" s="6"/>
      <c r="AD25" s="6">
        <f t="shared" si="0"/>
        <v>0</v>
      </c>
      <c r="AE25" s="6"/>
      <c r="AF25" s="6"/>
      <c r="AG25" s="6"/>
      <c r="AH25" s="6">
        <f t="shared" si="1"/>
        <v>3</v>
      </c>
      <c r="AI25" s="6">
        <f t="shared" si="2"/>
        <v>90</v>
      </c>
      <c r="AJ25" s="6">
        <f t="shared" si="5"/>
        <v>48</v>
      </c>
      <c r="AK25" s="6">
        <f t="shared" si="6"/>
        <v>24</v>
      </c>
      <c r="AL25" s="6">
        <f t="shared" si="7"/>
        <v>24</v>
      </c>
      <c r="AM25" s="6"/>
      <c r="AN25" s="6">
        <v>42</v>
      </c>
      <c r="AO25" s="6">
        <f t="shared" si="12"/>
        <v>4</v>
      </c>
      <c r="AP25" s="6">
        <v>2</v>
      </c>
      <c r="AQ25" s="6">
        <v>2</v>
      </c>
      <c r="AR25" s="6"/>
      <c r="AS25" s="50" t="s">
        <v>307</v>
      </c>
      <c r="AT25" s="6"/>
      <c r="AU25" s="6"/>
      <c r="AV25" s="6"/>
      <c r="AW25" s="6"/>
      <c r="AX25" s="137" t="s">
        <v>301</v>
      </c>
      <c r="AY25" s="138"/>
      <c r="AZ25" s="138"/>
      <c r="BA25" s="138"/>
      <c r="BB25" s="138"/>
      <c r="BC25" s="138"/>
      <c r="BD25" s="139"/>
    </row>
    <row r="26" spans="1:56" ht="27.75" customHeight="1">
      <c r="A26" s="6">
        <v>7</v>
      </c>
      <c r="B26" s="68" t="s">
        <v>343</v>
      </c>
      <c r="C26" s="68"/>
      <c r="D26" s="68"/>
      <c r="E26" s="131" t="s">
        <v>198</v>
      </c>
      <c r="F26" s="132"/>
      <c r="G26" s="132"/>
      <c r="H26" s="132"/>
      <c r="I26" s="132"/>
      <c r="J26" s="132"/>
      <c r="K26" s="132"/>
      <c r="L26" s="132"/>
      <c r="M26" s="133"/>
      <c r="N26" s="6"/>
      <c r="O26" s="6"/>
      <c r="P26" s="6">
        <v>20</v>
      </c>
      <c r="Q26" s="6">
        <v>1</v>
      </c>
      <c r="R26" s="6"/>
      <c r="S26" s="57">
        <f t="shared" si="9"/>
        <v>90</v>
      </c>
      <c r="T26" s="59"/>
      <c r="U26" s="57">
        <f>AI26</f>
        <v>90</v>
      </c>
      <c r="V26" s="59"/>
      <c r="W26" s="6">
        <f t="shared" si="3"/>
        <v>0</v>
      </c>
      <c r="X26" s="6">
        <f t="shared" si="10"/>
        <v>0</v>
      </c>
      <c r="Y26" s="6">
        <f t="shared" si="11"/>
        <v>0</v>
      </c>
      <c r="Z26" s="6">
        <f t="shared" si="4"/>
        <v>0</v>
      </c>
      <c r="AA26" s="6">
        <f t="shared" si="8"/>
        <v>0</v>
      </c>
      <c r="AB26" s="6"/>
      <c r="AC26" s="6"/>
      <c r="AD26" s="6">
        <f t="shared" si="0"/>
        <v>0</v>
      </c>
      <c r="AE26" s="6"/>
      <c r="AF26" s="6"/>
      <c r="AG26" s="6"/>
      <c r="AH26" s="6">
        <f t="shared" si="1"/>
        <v>3</v>
      </c>
      <c r="AI26" s="6">
        <f t="shared" si="2"/>
        <v>90</v>
      </c>
      <c r="AJ26" s="6">
        <f t="shared" si="5"/>
        <v>48</v>
      </c>
      <c r="AK26" s="6">
        <f t="shared" si="6"/>
        <v>24</v>
      </c>
      <c r="AL26" s="6">
        <f t="shared" si="7"/>
        <v>24</v>
      </c>
      <c r="AM26" s="6"/>
      <c r="AN26" s="6">
        <v>42</v>
      </c>
      <c r="AO26" s="6">
        <f t="shared" si="12"/>
        <v>4</v>
      </c>
      <c r="AP26" s="6">
        <v>2</v>
      </c>
      <c r="AQ26" s="6">
        <v>2</v>
      </c>
      <c r="AR26" s="6"/>
      <c r="AS26" s="50" t="s">
        <v>307</v>
      </c>
      <c r="AT26" s="6"/>
      <c r="AU26" s="6"/>
      <c r="AV26" s="6"/>
      <c r="AW26" s="6"/>
      <c r="AX26" s="137" t="s">
        <v>199</v>
      </c>
      <c r="AY26" s="138"/>
      <c r="AZ26" s="138"/>
      <c r="BA26" s="138"/>
      <c r="BB26" s="138"/>
      <c r="BC26" s="138"/>
      <c r="BD26" s="139"/>
    </row>
    <row r="27" spans="1:56" ht="27.75" customHeight="1">
      <c r="A27" s="6">
        <v>8</v>
      </c>
      <c r="B27" s="68" t="s">
        <v>344</v>
      </c>
      <c r="C27" s="68"/>
      <c r="D27" s="68"/>
      <c r="E27" s="124" t="s">
        <v>241</v>
      </c>
      <c r="F27" s="125"/>
      <c r="G27" s="125"/>
      <c r="H27" s="125"/>
      <c r="I27" s="125"/>
      <c r="J27" s="125"/>
      <c r="K27" s="125"/>
      <c r="L27" s="125"/>
      <c r="M27" s="126"/>
      <c r="N27" s="6"/>
      <c r="O27" s="6"/>
      <c r="P27" s="6">
        <v>20</v>
      </c>
      <c r="Q27" s="6">
        <v>1</v>
      </c>
      <c r="R27" s="6"/>
      <c r="S27" s="57">
        <f t="shared" si="9"/>
        <v>90</v>
      </c>
      <c r="T27" s="59"/>
      <c r="U27" s="57">
        <f>AI27</f>
        <v>90</v>
      </c>
      <c r="V27" s="59"/>
      <c r="W27" s="6">
        <f t="shared" si="3"/>
        <v>0</v>
      </c>
      <c r="X27" s="6">
        <f t="shared" si="10"/>
        <v>0</v>
      </c>
      <c r="Y27" s="6">
        <f t="shared" si="11"/>
        <v>0</v>
      </c>
      <c r="Z27" s="6">
        <f t="shared" si="4"/>
        <v>0</v>
      </c>
      <c r="AA27" s="6">
        <f t="shared" si="8"/>
        <v>0</v>
      </c>
      <c r="AB27" s="6"/>
      <c r="AC27" s="6"/>
      <c r="AD27" s="6">
        <f t="shared" si="0"/>
        <v>0</v>
      </c>
      <c r="AE27" s="6"/>
      <c r="AF27" s="6"/>
      <c r="AG27" s="6"/>
      <c r="AH27" s="6">
        <f t="shared" si="1"/>
        <v>3</v>
      </c>
      <c r="AI27" s="6">
        <f t="shared" si="2"/>
        <v>90</v>
      </c>
      <c r="AJ27" s="6">
        <f t="shared" si="5"/>
        <v>24</v>
      </c>
      <c r="AK27" s="6">
        <f>AP27*12</f>
        <v>12</v>
      </c>
      <c r="AL27" s="6">
        <f>AQ27*12</f>
        <v>12</v>
      </c>
      <c r="AM27" s="6"/>
      <c r="AN27" s="6">
        <v>66</v>
      </c>
      <c r="AO27" s="6">
        <f t="shared" si="12"/>
        <v>2</v>
      </c>
      <c r="AP27" s="6">
        <v>1</v>
      </c>
      <c r="AQ27" s="6">
        <v>1</v>
      </c>
      <c r="AR27" s="6"/>
      <c r="AS27" s="6"/>
      <c r="AT27" s="6">
        <v>2</v>
      </c>
      <c r="AU27" s="6"/>
      <c r="AV27" s="6"/>
      <c r="AW27" s="6"/>
      <c r="AX27" s="137" t="s">
        <v>245</v>
      </c>
      <c r="AY27" s="138"/>
      <c r="AZ27" s="138"/>
      <c r="BA27" s="138"/>
      <c r="BB27" s="138"/>
      <c r="BC27" s="138"/>
      <c r="BD27" s="139"/>
    </row>
    <row r="28" spans="1:56" ht="12.75" customHeight="1">
      <c r="A28" s="105" t="s">
        <v>255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7"/>
    </row>
    <row r="29" spans="1:56" ht="27" customHeight="1">
      <c r="A29" s="6">
        <v>1</v>
      </c>
      <c r="B29" s="68" t="s">
        <v>332</v>
      </c>
      <c r="C29" s="68"/>
      <c r="D29" s="68"/>
      <c r="E29" s="140" t="s">
        <v>238</v>
      </c>
      <c r="F29" s="141"/>
      <c r="G29" s="141"/>
      <c r="H29" s="141"/>
      <c r="I29" s="141"/>
      <c r="J29" s="141"/>
      <c r="K29" s="141"/>
      <c r="L29" s="141"/>
      <c r="M29" s="142"/>
      <c r="N29" s="6"/>
      <c r="O29" s="6"/>
      <c r="P29" s="6">
        <v>20</v>
      </c>
      <c r="Q29" s="6">
        <v>1</v>
      </c>
      <c r="R29" s="6"/>
      <c r="S29" s="57">
        <f>X29</f>
        <v>90</v>
      </c>
      <c r="T29" s="59"/>
      <c r="U29" s="57">
        <f>X29</f>
        <v>90</v>
      </c>
      <c r="V29" s="59"/>
      <c r="W29" s="6">
        <f>X29/30</f>
        <v>3</v>
      </c>
      <c r="X29" s="6">
        <f>SUM(Y29,AC29)</f>
        <v>90</v>
      </c>
      <c r="Y29" s="6">
        <f>SUM(Z29,AA29,AB29)</f>
        <v>32</v>
      </c>
      <c r="Z29" s="6">
        <f aca="true" t="shared" si="13" ref="Z29:AA31">AE29*16</f>
        <v>16</v>
      </c>
      <c r="AA29" s="6">
        <f t="shared" si="13"/>
        <v>16</v>
      </c>
      <c r="AB29" s="6"/>
      <c r="AC29" s="6">
        <v>58</v>
      </c>
      <c r="AD29" s="6">
        <f>SUM(AE29:AG29)</f>
        <v>2</v>
      </c>
      <c r="AE29" s="6">
        <v>1</v>
      </c>
      <c r="AF29" s="6">
        <v>1</v>
      </c>
      <c r="AG29" s="6"/>
      <c r="AH29" s="6">
        <f>AI29/30</f>
        <v>0</v>
      </c>
      <c r="AI29" s="6">
        <f>AJ29+AN29</f>
        <v>0</v>
      </c>
      <c r="AJ29" s="6">
        <f>AK29+AL29</f>
        <v>0</v>
      </c>
      <c r="AK29" s="6">
        <f aca="true" t="shared" si="14" ref="AK29:AL33">AP29*12</f>
        <v>0</v>
      </c>
      <c r="AL29" s="6">
        <f t="shared" si="14"/>
        <v>0</v>
      </c>
      <c r="AM29" s="6"/>
      <c r="AN29" s="6"/>
      <c r="AO29" s="6">
        <f>AP29+AQ29</f>
        <v>0</v>
      </c>
      <c r="AP29" s="6"/>
      <c r="AQ29" s="6"/>
      <c r="AR29" s="6"/>
      <c r="AS29" s="6"/>
      <c r="AT29" s="6">
        <v>1</v>
      </c>
      <c r="AU29" s="6"/>
      <c r="AV29" s="6"/>
      <c r="AW29" s="6"/>
      <c r="AX29" s="137" t="s">
        <v>247</v>
      </c>
      <c r="AY29" s="138"/>
      <c r="AZ29" s="138"/>
      <c r="BA29" s="138"/>
      <c r="BB29" s="138"/>
      <c r="BC29" s="138"/>
      <c r="BD29" s="139"/>
    </row>
    <row r="30" spans="1:56" ht="27.75" customHeight="1">
      <c r="A30" s="6">
        <v>2</v>
      </c>
      <c r="B30" s="68" t="s">
        <v>333</v>
      </c>
      <c r="C30" s="68"/>
      <c r="D30" s="68"/>
      <c r="E30" s="140" t="s">
        <v>239</v>
      </c>
      <c r="F30" s="141"/>
      <c r="G30" s="141"/>
      <c r="H30" s="141"/>
      <c r="I30" s="141"/>
      <c r="J30" s="141"/>
      <c r="K30" s="141"/>
      <c r="L30" s="141"/>
      <c r="M30" s="142"/>
      <c r="N30" s="6"/>
      <c r="O30" s="6"/>
      <c r="P30" s="6">
        <v>20</v>
      </c>
      <c r="Q30" s="6">
        <v>1</v>
      </c>
      <c r="R30" s="6"/>
      <c r="S30" s="57">
        <f>X30</f>
        <v>90</v>
      </c>
      <c r="T30" s="59"/>
      <c r="U30" s="57">
        <f>X30</f>
        <v>90</v>
      </c>
      <c r="V30" s="59"/>
      <c r="W30" s="6">
        <f>X30/30</f>
        <v>3</v>
      </c>
      <c r="X30" s="6">
        <f>SUM(Y30,AC30)</f>
        <v>90</v>
      </c>
      <c r="Y30" s="6">
        <f>SUM(Z30,AA30,AB30)</f>
        <v>32</v>
      </c>
      <c r="Z30" s="6">
        <f t="shared" si="13"/>
        <v>16</v>
      </c>
      <c r="AA30" s="6">
        <f t="shared" si="13"/>
        <v>16</v>
      </c>
      <c r="AB30" s="6"/>
      <c r="AC30" s="6">
        <v>58</v>
      </c>
      <c r="AD30" s="6">
        <f>SUM(AE30:AG30)</f>
        <v>2</v>
      </c>
      <c r="AE30" s="6">
        <v>1</v>
      </c>
      <c r="AF30" s="6">
        <v>1</v>
      </c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t="shared" si="14"/>
        <v>0</v>
      </c>
      <c r="AL30" s="6">
        <f t="shared" si="14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137" t="s">
        <v>242</v>
      </c>
      <c r="AY30" s="138"/>
      <c r="AZ30" s="138"/>
      <c r="BA30" s="138"/>
      <c r="BB30" s="138"/>
      <c r="BC30" s="138"/>
      <c r="BD30" s="139"/>
    </row>
    <row r="31" spans="1:56" ht="27.75" customHeight="1">
      <c r="A31" s="6">
        <v>3</v>
      </c>
      <c r="B31" s="68" t="s">
        <v>334</v>
      </c>
      <c r="C31" s="68"/>
      <c r="D31" s="68"/>
      <c r="E31" s="140" t="s">
        <v>240</v>
      </c>
      <c r="F31" s="141"/>
      <c r="G31" s="141"/>
      <c r="H31" s="141"/>
      <c r="I31" s="141"/>
      <c r="J31" s="141"/>
      <c r="K31" s="141"/>
      <c r="L31" s="141"/>
      <c r="M31" s="142"/>
      <c r="N31" s="6"/>
      <c r="O31" s="6"/>
      <c r="P31" s="6">
        <v>20</v>
      </c>
      <c r="Q31" s="6">
        <v>1</v>
      </c>
      <c r="R31" s="6"/>
      <c r="S31" s="57">
        <f>X31</f>
        <v>90</v>
      </c>
      <c r="T31" s="59"/>
      <c r="U31" s="57">
        <f>X31</f>
        <v>90</v>
      </c>
      <c r="V31" s="59"/>
      <c r="W31" s="6">
        <f>X31/30</f>
        <v>3</v>
      </c>
      <c r="X31" s="6">
        <f>SUM(Y31,AC31)</f>
        <v>90</v>
      </c>
      <c r="Y31" s="6">
        <f>SUM(Z31,AA31,AB31)</f>
        <v>32</v>
      </c>
      <c r="Z31" s="6">
        <f t="shared" si="13"/>
        <v>16</v>
      </c>
      <c r="AA31" s="6">
        <f t="shared" si="13"/>
        <v>16</v>
      </c>
      <c r="AB31" s="6"/>
      <c r="AC31" s="6">
        <v>58</v>
      </c>
      <c r="AD31" s="6">
        <f>SUM(AE31:AG31)</f>
        <v>2</v>
      </c>
      <c r="AE31" s="6">
        <v>1</v>
      </c>
      <c r="AF31" s="6">
        <v>1</v>
      </c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14"/>
        <v>0</v>
      </c>
      <c r="AL31" s="6">
        <f t="shared" si="14"/>
        <v>0</v>
      </c>
      <c r="AM31" s="6"/>
      <c r="AN31" s="6"/>
      <c r="AO31" s="6">
        <f>AP31+AQ31</f>
        <v>0</v>
      </c>
      <c r="AP31" s="6"/>
      <c r="AQ31" s="6"/>
      <c r="AR31" s="6"/>
      <c r="AS31" s="50"/>
      <c r="AT31" s="6">
        <v>1</v>
      </c>
      <c r="AU31" s="6"/>
      <c r="AV31" s="6"/>
      <c r="AW31" s="6"/>
      <c r="AX31" s="137" t="s">
        <v>243</v>
      </c>
      <c r="AY31" s="138"/>
      <c r="AZ31" s="138"/>
      <c r="BA31" s="138"/>
      <c r="BB31" s="138"/>
      <c r="BC31" s="138"/>
      <c r="BD31" s="139"/>
    </row>
    <row r="32" spans="1:56" ht="27.75" customHeight="1">
      <c r="A32" s="6">
        <v>4</v>
      </c>
      <c r="B32" s="57" t="s">
        <v>335</v>
      </c>
      <c r="C32" s="58"/>
      <c r="D32" s="59"/>
      <c r="E32" s="140" t="s">
        <v>200</v>
      </c>
      <c r="F32" s="141"/>
      <c r="G32" s="141"/>
      <c r="H32" s="141"/>
      <c r="I32" s="141"/>
      <c r="J32" s="141"/>
      <c r="K32" s="141"/>
      <c r="L32" s="141"/>
      <c r="M32" s="142"/>
      <c r="N32" s="6"/>
      <c r="O32" s="6"/>
      <c r="P32" s="6">
        <v>20</v>
      </c>
      <c r="Q32" s="6">
        <v>1</v>
      </c>
      <c r="R32" s="6"/>
      <c r="S32" s="57">
        <f t="shared" si="9"/>
        <v>90</v>
      </c>
      <c r="T32" s="59"/>
      <c r="U32" s="57">
        <f>AI32</f>
        <v>90</v>
      </c>
      <c r="V32" s="59"/>
      <c r="W32" s="6">
        <f t="shared" si="3"/>
        <v>0</v>
      </c>
      <c r="X32" s="6">
        <f t="shared" si="10"/>
        <v>0</v>
      </c>
      <c r="Y32" s="6">
        <f t="shared" si="11"/>
        <v>0</v>
      </c>
      <c r="Z32" s="6">
        <f t="shared" si="4"/>
        <v>0</v>
      </c>
      <c r="AA32" s="6">
        <f>AF32*16</f>
        <v>0</v>
      </c>
      <c r="AB32" s="6"/>
      <c r="AC32" s="6"/>
      <c r="AD32" s="6">
        <f t="shared" si="0"/>
        <v>0</v>
      </c>
      <c r="AE32" s="6"/>
      <c r="AF32" s="6"/>
      <c r="AG32" s="6"/>
      <c r="AH32" s="6">
        <f>AI32/30</f>
        <v>3</v>
      </c>
      <c r="AI32" s="6">
        <f>AJ32+AN32</f>
        <v>90</v>
      </c>
      <c r="AJ32" s="6">
        <f>AK32+AL32</f>
        <v>24</v>
      </c>
      <c r="AK32" s="6">
        <f t="shared" si="14"/>
        <v>12</v>
      </c>
      <c r="AL32" s="6">
        <f t="shared" si="14"/>
        <v>12</v>
      </c>
      <c r="AM32" s="6"/>
      <c r="AN32" s="6">
        <v>66</v>
      </c>
      <c r="AO32" s="6">
        <f t="shared" si="12"/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/>
      <c r="AX32" s="137" t="s">
        <v>302</v>
      </c>
      <c r="AY32" s="138"/>
      <c r="AZ32" s="138"/>
      <c r="BA32" s="138"/>
      <c r="BB32" s="138"/>
      <c r="BC32" s="138"/>
      <c r="BD32" s="139"/>
    </row>
    <row r="33" spans="1:56" ht="39" customHeight="1">
      <c r="A33" s="6">
        <v>5</v>
      </c>
      <c r="B33" s="57" t="s">
        <v>336</v>
      </c>
      <c r="C33" s="58"/>
      <c r="D33" s="59"/>
      <c r="E33" s="131" t="s">
        <v>216</v>
      </c>
      <c r="F33" s="132"/>
      <c r="G33" s="132"/>
      <c r="H33" s="132"/>
      <c r="I33" s="132"/>
      <c r="J33" s="132"/>
      <c r="K33" s="132"/>
      <c r="L33" s="132"/>
      <c r="M33" s="133"/>
      <c r="N33" s="6"/>
      <c r="O33" s="6"/>
      <c r="P33" s="6">
        <v>20</v>
      </c>
      <c r="Q33" s="6">
        <v>1</v>
      </c>
      <c r="R33" s="6"/>
      <c r="S33" s="57">
        <f t="shared" si="9"/>
        <v>90</v>
      </c>
      <c r="T33" s="59"/>
      <c r="U33" s="57">
        <f>AI33</f>
        <v>90</v>
      </c>
      <c r="V33" s="59"/>
      <c r="W33" s="6">
        <f t="shared" si="3"/>
        <v>0</v>
      </c>
      <c r="X33" s="6">
        <f t="shared" si="10"/>
        <v>0</v>
      </c>
      <c r="Y33" s="6">
        <f t="shared" si="11"/>
        <v>0</v>
      </c>
      <c r="Z33" s="6">
        <f t="shared" si="4"/>
        <v>0</v>
      </c>
      <c r="AA33" s="6">
        <f>AF33*16</f>
        <v>0</v>
      </c>
      <c r="AB33" s="6"/>
      <c r="AC33" s="6"/>
      <c r="AD33" s="6">
        <f t="shared" si="0"/>
        <v>0</v>
      </c>
      <c r="AE33" s="6"/>
      <c r="AF33" s="6"/>
      <c r="AG33" s="6"/>
      <c r="AH33" s="6">
        <f>AI33/30</f>
        <v>3</v>
      </c>
      <c r="AI33" s="6">
        <f>AJ33+AN33</f>
        <v>90</v>
      </c>
      <c r="AJ33" s="6">
        <f>AK33+AL33</f>
        <v>24</v>
      </c>
      <c r="AK33" s="6">
        <f t="shared" si="14"/>
        <v>12</v>
      </c>
      <c r="AL33" s="6">
        <f t="shared" si="14"/>
        <v>12</v>
      </c>
      <c r="AM33" s="6"/>
      <c r="AN33" s="6">
        <v>66</v>
      </c>
      <c r="AO33" s="6">
        <f t="shared" si="12"/>
        <v>2</v>
      </c>
      <c r="AP33" s="6">
        <v>1</v>
      </c>
      <c r="AQ33" s="6">
        <v>1</v>
      </c>
      <c r="AR33" s="6"/>
      <c r="AS33" s="6"/>
      <c r="AT33" s="6">
        <v>2</v>
      </c>
      <c r="AU33" s="6"/>
      <c r="AV33" s="6"/>
      <c r="AW33" s="6"/>
      <c r="AX33" s="137" t="s">
        <v>217</v>
      </c>
      <c r="AY33" s="138"/>
      <c r="AZ33" s="138"/>
      <c r="BA33" s="138"/>
      <c r="BB33" s="138"/>
      <c r="BC33" s="138"/>
      <c r="BD33" s="139"/>
    </row>
    <row r="34" spans="1:56" ht="14.25" customHeight="1">
      <c r="A34" s="4"/>
      <c r="B34" s="84"/>
      <c r="C34" s="84"/>
      <c r="D34" s="84"/>
      <c r="E34" s="114" t="s">
        <v>31</v>
      </c>
      <c r="F34" s="114"/>
      <c r="G34" s="114"/>
      <c r="H34" s="114"/>
      <c r="I34" s="114"/>
      <c r="J34" s="114"/>
      <c r="K34" s="114"/>
      <c r="L34" s="114"/>
      <c r="M34" s="114"/>
      <c r="N34" s="4"/>
      <c r="O34" s="4"/>
      <c r="P34" s="4"/>
      <c r="Q34" s="4"/>
      <c r="R34" s="4"/>
      <c r="S34" s="117">
        <f>SUM(S20:S33)</f>
        <v>1170</v>
      </c>
      <c r="T34" s="118"/>
      <c r="U34" s="117">
        <f>SUM(U20:U33)</f>
        <v>1170</v>
      </c>
      <c r="V34" s="118"/>
      <c r="W34" s="4">
        <f aca="true" t="shared" si="15" ref="W34:AR34">SUM(W20:W33)</f>
        <v>21</v>
      </c>
      <c r="X34" s="4">
        <f t="shared" si="15"/>
        <v>630</v>
      </c>
      <c r="Y34" s="4">
        <f t="shared" si="15"/>
        <v>352</v>
      </c>
      <c r="Z34" s="4">
        <f t="shared" si="15"/>
        <v>176</v>
      </c>
      <c r="AA34" s="4">
        <f t="shared" si="15"/>
        <v>176</v>
      </c>
      <c r="AB34" s="4">
        <f t="shared" si="15"/>
        <v>0</v>
      </c>
      <c r="AC34" s="4">
        <f t="shared" si="15"/>
        <v>278</v>
      </c>
      <c r="AD34" s="4">
        <f t="shared" si="15"/>
        <v>22</v>
      </c>
      <c r="AE34" s="4">
        <f t="shared" si="15"/>
        <v>11</v>
      </c>
      <c r="AF34" s="4">
        <f t="shared" si="15"/>
        <v>11</v>
      </c>
      <c r="AG34" s="4">
        <f t="shared" si="15"/>
        <v>0</v>
      </c>
      <c r="AH34" s="51">
        <f>SUM(AH20:AH33)</f>
        <v>18</v>
      </c>
      <c r="AI34" s="4">
        <f t="shared" si="15"/>
        <v>540</v>
      </c>
      <c r="AJ34" s="4">
        <f t="shared" si="15"/>
        <v>216</v>
      </c>
      <c r="AK34" s="4">
        <f>SUM(AK20:AK33)</f>
        <v>108</v>
      </c>
      <c r="AL34" s="4">
        <f>SUM(AL20:AL33)</f>
        <v>108</v>
      </c>
      <c r="AM34" s="4">
        <f t="shared" si="15"/>
        <v>0</v>
      </c>
      <c r="AN34" s="4">
        <f t="shared" si="15"/>
        <v>324</v>
      </c>
      <c r="AO34" s="4">
        <f t="shared" si="15"/>
        <v>18</v>
      </c>
      <c r="AP34" s="4">
        <f t="shared" si="15"/>
        <v>9</v>
      </c>
      <c r="AQ34" s="4">
        <f t="shared" si="15"/>
        <v>9</v>
      </c>
      <c r="AR34" s="4">
        <f t="shared" si="15"/>
        <v>0</v>
      </c>
      <c r="AS34" s="9" t="s">
        <v>183</v>
      </c>
      <c r="AT34" s="9" t="s">
        <v>182</v>
      </c>
      <c r="AU34" s="4"/>
      <c r="AV34" s="4"/>
      <c r="AW34" s="4"/>
      <c r="AX34" s="54"/>
      <c r="AY34" s="55"/>
      <c r="AZ34" s="55"/>
      <c r="BA34" s="55"/>
      <c r="BB34" s="55"/>
      <c r="BC34" s="55"/>
      <c r="BD34" s="56"/>
    </row>
    <row r="35" spans="1:56" ht="27.75" customHeight="1">
      <c r="A35" s="6"/>
      <c r="B35" s="68"/>
      <c r="C35" s="68"/>
      <c r="D35" s="68"/>
      <c r="E35" s="147" t="s">
        <v>246</v>
      </c>
      <c r="F35" s="147"/>
      <c r="G35" s="147"/>
      <c r="H35" s="147"/>
      <c r="I35" s="147"/>
      <c r="J35" s="147"/>
      <c r="K35" s="147"/>
      <c r="L35" s="147"/>
      <c r="M35" s="147"/>
      <c r="N35" s="6"/>
      <c r="O35" s="6"/>
      <c r="P35" s="6">
        <v>20</v>
      </c>
      <c r="Q35" s="6">
        <v>1</v>
      </c>
      <c r="R35" s="6"/>
      <c r="S35" s="57"/>
      <c r="T35" s="59"/>
      <c r="U35" s="57"/>
      <c r="V35" s="5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40</v>
      </c>
      <c r="AT35" s="6"/>
      <c r="AU35" s="6"/>
      <c r="AV35" s="6"/>
      <c r="AW35" s="6"/>
      <c r="AX35" s="57" t="s">
        <v>44</v>
      </c>
      <c r="AY35" s="58"/>
      <c r="AZ35" s="58"/>
      <c r="BA35" s="58"/>
      <c r="BB35" s="58"/>
      <c r="BC35" s="58"/>
      <c r="BD35" s="59"/>
    </row>
    <row r="36" spans="1:56" ht="24.75" customHeight="1">
      <c r="A36" s="6"/>
      <c r="B36" s="68"/>
      <c r="C36" s="68"/>
      <c r="D36" s="68"/>
      <c r="E36" s="146" t="s">
        <v>292</v>
      </c>
      <c r="F36" s="146"/>
      <c r="G36" s="146"/>
      <c r="H36" s="146"/>
      <c r="I36" s="146"/>
      <c r="J36" s="146"/>
      <c r="K36" s="146"/>
      <c r="L36" s="146"/>
      <c r="M36" s="146"/>
      <c r="N36" s="6"/>
      <c r="O36" s="6"/>
      <c r="P36" s="6">
        <v>20</v>
      </c>
      <c r="Q36" s="6">
        <v>1</v>
      </c>
      <c r="R36" s="6"/>
      <c r="S36" s="57"/>
      <c r="T36" s="59"/>
      <c r="U36" s="57"/>
      <c r="V36" s="5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 t="s">
        <v>40</v>
      </c>
      <c r="AT36" s="6"/>
      <c r="AU36" s="6"/>
      <c r="AV36" s="6"/>
      <c r="AW36" s="6"/>
      <c r="AX36" s="57" t="s">
        <v>44</v>
      </c>
      <c r="AY36" s="58"/>
      <c r="AZ36" s="58"/>
      <c r="BA36" s="58"/>
      <c r="BB36" s="58"/>
      <c r="BC36" s="58"/>
      <c r="BD36" s="59"/>
    </row>
    <row r="37" spans="1:51" ht="6.75" customHeight="1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6" s="25" customFormat="1" ht="12" customHeight="1">
      <c r="A38" s="36"/>
      <c r="B38" s="37" t="s">
        <v>129</v>
      </c>
      <c r="C38" s="36"/>
      <c r="D38" s="36"/>
      <c r="E38" s="38"/>
      <c r="F38" s="38"/>
      <c r="G38" s="38"/>
      <c r="H38" s="38"/>
      <c r="I38" s="38"/>
      <c r="J38" s="38"/>
      <c r="K38" s="38"/>
      <c r="L38" s="38"/>
      <c r="M38" s="38"/>
      <c r="N38" s="36"/>
      <c r="O38" s="36"/>
      <c r="P38" s="36"/>
      <c r="Q38" s="36"/>
      <c r="R38" s="36"/>
      <c r="S38" s="36"/>
      <c r="T38" s="36"/>
      <c r="U38" s="36"/>
      <c r="V38" s="36"/>
      <c r="W38" s="39"/>
      <c r="X38" s="39"/>
      <c r="Y38" s="36"/>
      <c r="Z38" s="36"/>
      <c r="AA38" s="36"/>
      <c r="AB38" s="36"/>
      <c r="AC38" s="36"/>
      <c r="AD38" s="36"/>
      <c r="AE38" s="37" t="s">
        <v>346</v>
      </c>
      <c r="AF38" s="36"/>
      <c r="AG38" s="36"/>
      <c r="AH38" s="40"/>
      <c r="AI38" s="4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41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25" customFormat="1" ht="12" customHeight="1">
      <c r="A39" s="36"/>
      <c r="B39" s="90" t="s">
        <v>131</v>
      </c>
      <c r="C39" s="91" t="s">
        <v>132</v>
      </c>
      <c r="D39" s="91"/>
      <c r="E39" s="91"/>
      <c r="F39" s="91"/>
      <c r="G39" s="91"/>
      <c r="H39" s="91"/>
      <c r="I39" s="91" t="s">
        <v>133</v>
      </c>
      <c r="J39" s="91"/>
      <c r="K39" s="89" t="s">
        <v>134</v>
      </c>
      <c r="L39" s="89"/>
      <c r="M39" s="89" t="s">
        <v>135</v>
      </c>
      <c r="N39" s="89"/>
      <c r="O39" s="89"/>
      <c r="P39" s="89" t="s">
        <v>136</v>
      </c>
      <c r="Q39" s="89"/>
      <c r="R39" s="89" t="s">
        <v>137</v>
      </c>
      <c r="S39" s="89"/>
      <c r="T39" s="89"/>
      <c r="U39" s="89"/>
      <c r="V39" s="36"/>
      <c r="W39" s="39"/>
      <c r="X39" s="39"/>
      <c r="Y39" s="36"/>
      <c r="Z39" s="36"/>
      <c r="AA39" s="36"/>
      <c r="AB39" s="36"/>
      <c r="AC39" s="36"/>
      <c r="AD39" s="36"/>
      <c r="AE39" s="90" t="s">
        <v>131</v>
      </c>
      <c r="AF39" s="91" t="s">
        <v>138</v>
      </c>
      <c r="AG39" s="91"/>
      <c r="AH39" s="91"/>
      <c r="AI39" s="91"/>
      <c r="AJ39" s="91"/>
      <c r="AK39" s="91"/>
      <c r="AL39" s="91"/>
      <c r="AM39" s="91"/>
      <c r="AN39" s="91"/>
      <c r="AO39" s="91" t="s">
        <v>133</v>
      </c>
      <c r="AP39" s="91"/>
      <c r="AQ39" s="89" t="s">
        <v>135</v>
      </c>
      <c r="AR39" s="89"/>
      <c r="AS39" s="89"/>
      <c r="AT39" s="41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25" customFormat="1" ht="12" customHeight="1">
      <c r="A40" s="36"/>
      <c r="B40" s="90"/>
      <c r="C40" s="91"/>
      <c r="D40" s="91"/>
      <c r="E40" s="91"/>
      <c r="F40" s="91"/>
      <c r="G40" s="91"/>
      <c r="H40" s="91"/>
      <c r="I40" s="91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6"/>
      <c r="W40" s="39"/>
      <c r="X40" s="39"/>
      <c r="Y40" s="36"/>
      <c r="Z40" s="36"/>
      <c r="AA40" s="36"/>
      <c r="AB40" s="36"/>
      <c r="AC40" s="36"/>
      <c r="AD40" s="36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89"/>
      <c r="AR40" s="89"/>
      <c r="AS40" s="89"/>
      <c r="AT40" s="41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25" customFormat="1" ht="12" customHeight="1">
      <c r="A41" s="36"/>
      <c r="B41" s="42"/>
      <c r="C41" s="113" t="s">
        <v>221</v>
      </c>
      <c r="D41" s="113"/>
      <c r="E41" s="113"/>
      <c r="F41" s="113"/>
      <c r="G41" s="113"/>
      <c r="H41" s="113"/>
      <c r="I41" s="91">
        <v>2</v>
      </c>
      <c r="J41" s="91"/>
      <c r="K41" s="91">
        <v>4</v>
      </c>
      <c r="L41" s="91"/>
      <c r="M41" s="91">
        <v>6</v>
      </c>
      <c r="N41" s="91"/>
      <c r="O41" s="91"/>
      <c r="P41" s="91">
        <v>180</v>
      </c>
      <c r="Q41" s="91"/>
      <c r="R41" s="91" t="s">
        <v>139</v>
      </c>
      <c r="S41" s="91"/>
      <c r="T41" s="91"/>
      <c r="U41" s="91"/>
      <c r="V41" s="36"/>
      <c r="W41" s="39"/>
      <c r="X41" s="39"/>
      <c r="Y41" s="36"/>
      <c r="Z41" s="36"/>
      <c r="AA41" s="36"/>
      <c r="AB41" s="36"/>
      <c r="AC41" s="36"/>
      <c r="AD41" s="36"/>
      <c r="AE41" s="42">
        <v>1</v>
      </c>
      <c r="AF41" s="95" t="s">
        <v>285</v>
      </c>
      <c r="AG41" s="95"/>
      <c r="AH41" s="95"/>
      <c r="AI41" s="95"/>
      <c r="AJ41" s="95"/>
      <c r="AK41" s="95"/>
      <c r="AL41" s="95"/>
      <c r="AM41" s="95"/>
      <c r="AN41" s="95"/>
      <c r="AO41" s="91">
        <v>2</v>
      </c>
      <c r="AP41" s="91"/>
      <c r="AQ41" s="91">
        <v>1</v>
      </c>
      <c r="AR41" s="91"/>
      <c r="AS41" s="91"/>
      <c r="AT41" s="41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25" customFormat="1" ht="12" customHeight="1">
      <c r="A42" s="36"/>
      <c r="B42" s="42"/>
      <c r="C42" s="113" t="s">
        <v>220</v>
      </c>
      <c r="D42" s="113"/>
      <c r="E42" s="113"/>
      <c r="F42" s="113"/>
      <c r="G42" s="113"/>
      <c r="H42" s="113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36"/>
      <c r="W42" s="39"/>
      <c r="X42" s="39"/>
      <c r="Y42" s="36"/>
      <c r="Z42" s="36"/>
      <c r="AA42" s="36"/>
      <c r="AB42" s="36"/>
      <c r="AC42" s="36"/>
      <c r="AD42" s="36"/>
      <c r="AE42" s="42">
        <v>2</v>
      </c>
      <c r="AF42" s="95" t="s">
        <v>198</v>
      </c>
      <c r="AG42" s="95"/>
      <c r="AH42" s="95"/>
      <c r="AI42" s="95"/>
      <c r="AJ42" s="95"/>
      <c r="AK42" s="95"/>
      <c r="AL42" s="95"/>
      <c r="AM42" s="95"/>
      <c r="AN42" s="95"/>
      <c r="AO42" s="91">
        <v>2</v>
      </c>
      <c r="AP42" s="91"/>
      <c r="AQ42" s="91">
        <v>1</v>
      </c>
      <c r="AR42" s="91"/>
      <c r="AS42" s="91"/>
      <c r="AT42" s="41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s="25" customFormat="1" ht="12" customHeight="1">
      <c r="A43" s="36"/>
      <c r="B43" s="36"/>
      <c r="C43" s="38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9"/>
      <c r="X43" s="39"/>
      <c r="Y43" s="36"/>
      <c r="Z43" s="36"/>
      <c r="AA43" s="36"/>
      <c r="AB43" s="36"/>
      <c r="AC43" s="36"/>
      <c r="AD43" s="36"/>
      <c r="AE43" s="42">
        <v>3</v>
      </c>
      <c r="AF43" s="97" t="s">
        <v>34</v>
      </c>
      <c r="AG43" s="98"/>
      <c r="AH43" s="98"/>
      <c r="AI43" s="98"/>
      <c r="AJ43" s="98"/>
      <c r="AK43" s="98"/>
      <c r="AL43" s="98"/>
      <c r="AM43" s="98"/>
      <c r="AN43" s="99"/>
      <c r="AO43" s="91">
        <v>2</v>
      </c>
      <c r="AP43" s="91"/>
      <c r="AQ43" s="91">
        <v>1</v>
      </c>
      <c r="AR43" s="91"/>
      <c r="AS43" s="91"/>
      <c r="AT43" s="41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s="25" customFormat="1" ht="12" customHeight="1">
      <c r="A44" s="36"/>
      <c r="B44" s="36"/>
      <c r="C44" s="38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6"/>
      <c r="O44" s="36"/>
      <c r="P44" s="36"/>
      <c r="Q44" s="36"/>
      <c r="R44" s="36"/>
      <c r="S44" s="36"/>
      <c r="T44" s="36"/>
      <c r="U44" s="36"/>
      <c r="V44" s="36"/>
      <c r="W44" s="39"/>
      <c r="X44" s="3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41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1" s="23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/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"/>
      <c r="B48" s="1"/>
      <c r="C48" s="1"/>
      <c r="D48" s="1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sheetProtection/>
  <mergeCells count="160">
    <mergeCell ref="S34:T34"/>
    <mergeCell ref="U34:V34"/>
    <mergeCell ref="S35:T35"/>
    <mergeCell ref="U35:V35"/>
    <mergeCell ref="S20:T20"/>
    <mergeCell ref="U20:V20"/>
    <mergeCell ref="S21:T21"/>
    <mergeCell ref="U21:V21"/>
    <mergeCell ref="U26:V26"/>
    <mergeCell ref="S27:T27"/>
    <mergeCell ref="U27:V27"/>
    <mergeCell ref="S32:T32"/>
    <mergeCell ref="U32:V32"/>
    <mergeCell ref="S33:T33"/>
    <mergeCell ref="U33:V33"/>
    <mergeCell ref="S30:T30"/>
    <mergeCell ref="U30:V30"/>
    <mergeCell ref="A28:BD28"/>
    <mergeCell ref="B33:D33"/>
    <mergeCell ref="E33:M33"/>
    <mergeCell ref="AF43:AN43"/>
    <mergeCell ref="AO43:AP43"/>
    <mergeCell ref="AQ43:AS43"/>
    <mergeCell ref="AF41:AN41"/>
    <mergeCell ref="AO41:AP41"/>
    <mergeCell ref="AQ41:AS41"/>
    <mergeCell ref="AF42:AN42"/>
    <mergeCell ref="AO42:AP42"/>
    <mergeCell ref="AQ42:AS42"/>
    <mergeCell ref="AQ39:AS40"/>
    <mergeCell ref="C42:H42"/>
    <mergeCell ref="I42:J42"/>
    <mergeCell ref="K42:L42"/>
    <mergeCell ref="M42:O42"/>
    <mergeCell ref="P42:Q42"/>
    <mergeCell ref="R42:U42"/>
    <mergeCell ref="AE39:AE40"/>
    <mergeCell ref="R41:U41"/>
    <mergeCell ref="AF39:AN40"/>
    <mergeCell ref="AO39:AP40"/>
    <mergeCell ref="P41:Q41"/>
    <mergeCell ref="M39:O40"/>
    <mergeCell ref="P39:Q40"/>
    <mergeCell ref="R39:U40"/>
    <mergeCell ref="C41:H41"/>
    <mergeCell ref="I41:J41"/>
    <mergeCell ref="K41:L41"/>
    <mergeCell ref="M41:O41"/>
    <mergeCell ref="E34:M34"/>
    <mergeCell ref="B36:D36"/>
    <mergeCell ref="E36:M36"/>
    <mergeCell ref="B35:D35"/>
    <mergeCell ref="E35:M35"/>
    <mergeCell ref="B39:B40"/>
    <mergeCell ref="C39:H40"/>
    <mergeCell ref="I39:J40"/>
    <mergeCell ref="K39:L40"/>
    <mergeCell ref="U24:V24"/>
    <mergeCell ref="S36:T36"/>
    <mergeCell ref="U36:V36"/>
    <mergeCell ref="B32:D32"/>
    <mergeCell ref="E32:M32"/>
    <mergeCell ref="B26:D26"/>
    <mergeCell ref="E26:M26"/>
    <mergeCell ref="B27:D27"/>
    <mergeCell ref="E27:M27"/>
    <mergeCell ref="B34:D34"/>
    <mergeCell ref="B23:D23"/>
    <mergeCell ref="E23:M23"/>
    <mergeCell ref="AX24:BD24"/>
    <mergeCell ref="AX25:BD25"/>
    <mergeCell ref="S26:T26"/>
    <mergeCell ref="B24:D24"/>
    <mergeCell ref="E24:M24"/>
    <mergeCell ref="B25:D25"/>
    <mergeCell ref="E25:M25"/>
    <mergeCell ref="S24:T24"/>
    <mergeCell ref="S23:T23"/>
    <mergeCell ref="U23:V23"/>
    <mergeCell ref="B29:D29"/>
    <mergeCell ref="E29:M29"/>
    <mergeCell ref="B30:D30"/>
    <mergeCell ref="E30:M30"/>
    <mergeCell ref="S29:T29"/>
    <mergeCell ref="U29:V29"/>
    <mergeCell ref="S25:T25"/>
    <mergeCell ref="U25:V25"/>
    <mergeCell ref="B22:D22"/>
    <mergeCell ref="E22:M22"/>
    <mergeCell ref="S22:T22"/>
    <mergeCell ref="U22:V22"/>
    <mergeCell ref="A19:BD19"/>
    <mergeCell ref="X15:X17"/>
    <mergeCell ref="Y15:AB15"/>
    <mergeCell ref="AD15:AD17"/>
    <mergeCell ref="AE15:AG16"/>
    <mergeCell ref="AH15:AH17"/>
    <mergeCell ref="E20:M20"/>
    <mergeCell ref="Q14:R16"/>
    <mergeCell ref="S14:V16"/>
    <mergeCell ref="W14:AG14"/>
    <mergeCell ref="AI15:AI17"/>
    <mergeCell ref="AX14:BD17"/>
    <mergeCell ref="AX20:BD20"/>
    <mergeCell ref="AS8:AW8"/>
    <mergeCell ref="AJ16:AJ17"/>
    <mergeCell ref="AK16:AM16"/>
    <mergeCell ref="AS14:AV16"/>
    <mergeCell ref="AW14:AW17"/>
    <mergeCell ref="AJ15:AM15"/>
    <mergeCell ref="AB8:AE8"/>
    <mergeCell ref="AX8:BA8"/>
    <mergeCell ref="A14:A17"/>
    <mergeCell ref="B14:D17"/>
    <mergeCell ref="E14:M17"/>
    <mergeCell ref="N14:O16"/>
    <mergeCell ref="P14:P17"/>
    <mergeCell ref="AH14:AR14"/>
    <mergeCell ref="Y16:Y17"/>
    <mergeCell ref="Z16:AB16"/>
    <mergeCell ref="AF8:AI8"/>
    <mergeCell ref="AJ8:AN8"/>
    <mergeCell ref="AO8:AR8"/>
    <mergeCell ref="U17:V17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B31:D31"/>
    <mergeCell ref="E31:M31"/>
    <mergeCell ref="S31:T31"/>
    <mergeCell ref="U31:V31"/>
    <mergeCell ref="W15:W17"/>
    <mergeCell ref="B21:D21"/>
    <mergeCell ref="E21:M21"/>
    <mergeCell ref="AX21:BD21"/>
    <mergeCell ref="AX22:BD22"/>
    <mergeCell ref="AX23:BD23"/>
    <mergeCell ref="S17:T17"/>
    <mergeCell ref="AN15:AN17"/>
    <mergeCell ref="AO15:AO17"/>
    <mergeCell ref="AP15:AR16"/>
    <mergeCell ref="AC15:AC17"/>
    <mergeCell ref="A18:BD18"/>
    <mergeCell ref="B20:D20"/>
    <mergeCell ref="AX33:BD33"/>
    <mergeCell ref="AX34:BD34"/>
    <mergeCell ref="AX35:BD35"/>
    <mergeCell ref="AX36:BD36"/>
    <mergeCell ref="AX26:BD26"/>
    <mergeCell ref="AX27:BD27"/>
    <mergeCell ref="AX29:BD29"/>
    <mergeCell ref="AX30:BD30"/>
    <mergeCell ref="AX31:BD31"/>
    <mergeCell ref="AX32:BD32"/>
  </mergeCells>
  <conditionalFormatting sqref="W29:AR33 W20:AR27">
    <cfRule type="cellIs" priority="3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zoomScale="80" zoomScaleNormal="80" zoomScalePageLayoutView="0" workbookViewId="0" topLeftCell="A32">
      <selection activeCell="AP45" sqref="AP4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79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127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2" s="25" customFormat="1" ht="12.75">
      <c r="R6" s="26"/>
      <c r="S6" s="26"/>
      <c r="T6" s="25" t="s">
        <v>174</v>
      </c>
      <c r="U6" s="26"/>
      <c r="V6" s="26"/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172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121" t="s">
        <v>222</v>
      </c>
      <c r="AY14" s="68" t="s">
        <v>23</v>
      </c>
      <c r="AZ14" s="68"/>
      <c r="BA14" s="68"/>
      <c r="BB14" s="68"/>
      <c r="BC14" s="68"/>
      <c r="BD14" s="68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121"/>
      <c r="AY15" s="68"/>
      <c r="AZ15" s="68"/>
      <c r="BA15" s="68"/>
      <c r="BB15" s="68"/>
      <c r="BC15" s="68"/>
      <c r="BD15" s="68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121"/>
      <c r="AY16" s="68"/>
      <c r="AZ16" s="68"/>
      <c r="BA16" s="68"/>
      <c r="BB16" s="68"/>
      <c r="BC16" s="68"/>
      <c r="BD16" s="68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178</v>
      </c>
      <c r="AW17" s="69"/>
      <c r="AX17" s="121"/>
      <c r="AY17" s="68"/>
      <c r="AZ17" s="68"/>
      <c r="BA17" s="68"/>
      <c r="BB17" s="68"/>
      <c r="BC17" s="68"/>
      <c r="BD17" s="68"/>
    </row>
    <row r="18" spans="1:56" ht="12.75" customHeight="1">
      <c r="A18" s="119" t="s">
        <v>223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</row>
    <row r="19" spans="1:56" ht="12.75" customHeight="1">
      <c r="A19" s="105" t="s">
        <v>254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1:56" ht="26.25" customHeight="1">
      <c r="A20" s="6">
        <v>1</v>
      </c>
      <c r="B20" s="68" t="s">
        <v>141</v>
      </c>
      <c r="C20" s="68"/>
      <c r="D20" s="68"/>
      <c r="E20" s="112" t="s">
        <v>249</v>
      </c>
      <c r="F20" s="112"/>
      <c r="G20" s="112"/>
      <c r="H20" s="112"/>
      <c r="I20" s="112"/>
      <c r="J20" s="112"/>
      <c r="K20" s="112"/>
      <c r="L20" s="112"/>
      <c r="M20" s="112"/>
      <c r="N20" s="6"/>
      <c r="O20" s="6"/>
      <c r="P20" s="6">
        <v>12</v>
      </c>
      <c r="Q20" s="6">
        <v>1</v>
      </c>
      <c r="R20" s="6"/>
      <c r="S20" s="57">
        <f>X20</f>
        <v>90</v>
      </c>
      <c r="T20" s="59"/>
      <c r="U20" s="57">
        <f>X20</f>
        <v>90</v>
      </c>
      <c r="V20" s="59"/>
      <c r="W20" s="6">
        <f>X20/30</f>
        <v>3</v>
      </c>
      <c r="X20" s="6">
        <f>SUM(Y20,AC20)</f>
        <v>90</v>
      </c>
      <c r="Y20" s="6">
        <f>SUM(Z20,AA20,AB20)</f>
        <v>64</v>
      </c>
      <c r="Z20" s="6">
        <f>AE20*16</f>
        <v>32</v>
      </c>
      <c r="AA20" s="6">
        <f>AF20*16</f>
        <v>32</v>
      </c>
      <c r="AB20" s="6"/>
      <c r="AC20" s="6">
        <v>26</v>
      </c>
      <c r="AD20" s="6">
        <f aca="true" t="shared" si="0" ref="AD20:AD33">SUM(AE20:AG20)</f>
        <v>4</v>
      </c>
      <c r="AE20" s="6">
        <v>2</v>
      </c>
      <c r="AF20" s="6">
        <v>2</v>
      </c>
      <c r="AG20" s="6"/>
      <c r="AH20" s="6">
        <f aca="true" t="shared" si="1" ref="AH20:AH28">AI20/30</f>
        <v>0</v>
      </c>
      <c r="AI20" s="6">
        <f aca="true" t="shared" si="2" ref="AI20:AI28">AJ20+AN20</f>
        <v>0</v>
      </c>
      <c r="AJ20" s="6">
        <f aca="true" t="shared" si="3" ref="AJ20:AJ28">AK20+AL20</f>
        <v>0</v>
      </c>
      <c r="AK20" s="6">
        <f>AP20*12</f>
        <v>0</v>
      </c>
      <c r="AL20" s="6">
        <f>AQ20*12</f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176</v>
      </c>
      <c r="AT20" s="6"/>
      <c r="AU20" s="6"/>
      <c r="AV20" s="6"/>
      <c r="AW20" s="6"/>
      <c r="AX20" s="6"/>
      <c r="AY20" s="120" t="s">
        <v>53</v>
      </c>
      <c r="AZ20" s="120"/>
      <c r="BA20" s="120"/>
      <c r="BB20" s="120"/>
      <c r="BC20" s="120"/>
      <c r="BD20" s="120"/>
    </row>
    <row r="21" spans="1:56" ht="41.25" customHeight="1">
      <c r="A21" s="6">
        <v>2</v>
      </c>
      <c r="B21" s="68" t="s">
        <v>143</v>
      </c>
      <c r="C21" s="68"/>
      <c r="D21" s="68"/>
      <c r="E21" s="112" t="s">
        <v>251</v>
      </c>
      <c r="F21" s="112"/>
      <c r="G21" s="112"/>
      <c r="H21" s="112"/>
      <c r="I21" s="112"/>
      <c r="J21" s="112"/>
      <c r="K21" s="112"/>
      <c r="L21" s="112"/>
      <c r="M21" s="112"/>
      <c r="N21" s="6"/>
      <c r="O21" s="6"/>
      <c r="P21" s="6">
        <v>12</v>
      </c>
      <c r="Q21" s="6">
        <v>1</v>
      </c>
      <c r="R21" s="6"/>
      <c r="S21" s="57">
        <f>X21</f>
        <v>90</v>
      </c>
      <c r="T21" s="59"/>
      <c r="U21" s="57">
        <f>X21</f>
        <v>90</v>
      </c>
      <c r="V21" s="59"/>
      <c r="W21" s="6">
        <f aca="true" t="shared" si="4" ref="W21:W33">X21/30</f>
        <v>3</v>
      </c>
      <c r="X21" s="6">
        <f>SUM(Y21,AC21)</f>
        <v>90</v>
      </c>
      <c r="Y21" s="6">
        <f>SUM(Z21,AA21,AB21)</f>
        <v>64</v>
      </c>
      <c r="Z21" s="6">
        <f aca="true" t="shared" si="5" ref="Z21:Z33">AE21*16</f>
        <v>32</v>
      </c>
      <c r="AA21" s="6">
        <f aca="true" t="shared" si="6" ref="AA21:AA33">AF21*16</f>
        <v>32</v>
      </c>
      <c r="AB21" s="6"/>
      <c r="AC21" s="6">
        <v>26</v>
      </c>
      <c r="AD21" s="6">
        <f t="shared" si="0"/>
        <v>4</v>
      </c>
      <c r="AE21" s="6">
        <v>2</v>
      </c>
      <c r="AF21" s="16">
        <v>2</v>
      </c>
      <c r="AG21" s="6"/>
      <c r="AH21" s="6">
        <f t="shared" si="1"/>
        <v>0</v>
      </c>
      <c r="AI21" s="6">
        <f t="shared" si="2"/>
        <v>0</v>
      </c>
      <c r="AJ21" s="6">
        <f t="shared" si="3"/>
        <v>0</v>
      </c>
      <c r="AK21" s="6">
        <f aca="true" t="shared" si="7" ref="AK21:AK27">AP21*12</f>
        <v>0</v>
      </c>
      <c r="AL21" s="6">
        <f aca="true" t="shared" si="8" ref="AL21:AL27">AQ21*12</f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176</v>
      </c>
      <c r="AT21" s="6"/>
      <c r="AU21" s="6"/>
      <c r="AV21" s="6"/>
      <c r="AW21" s="6"/>
      <c r="AX21" s="6"/>
      <c r="AY21" s="120" t="s">
        <v>76</v>
      </c>
      <c r="AZ21" s="120"/>
      <c r="BA21" s="120"/>
      <c r="BB21" s="120"/>
      <c r="BC21" s="120"/>
      <c r="BD21" s="120"/>
    </row>
    <row r="22" spans="1:56" ht="27.75" customHeight="1">
      <c r="A22" s="6">
        <v>3</v>
      </c>
      <c r="B22" s="68"/>
      <c r="C22" s="68"/>
      <c r="D22" s="68"/>
      <c r="E22" s="112" t="s">
        <v>189</v>
      </c>
      <c r="F22" s="112"/>
      <c r="G22" s="112"/>
      <c r="H22" s="112"/>
      <c r="I22" s="112"/>
      <c r="J22" s="112"/>
      <c r="K22" s="112"/>
      <c r="L22" s="112"/>
      <c r="M22" s="112"/>
      <c r="N22" s="6"/>
      <c r="O22" s="6"/>
      <c r="P22" s="6">
        <v>12</v>
      </c>
      <c r="Q22" s="6">
        <v>1</v>
      </c>
      <c r="R22" s="6"/>
      <c r="S22" s="57">
        <f>X22</f>
        <v>90</v>
      </c>
      <c r="T22" s="59"/>
      <c r="U22" s="57">
        <f>X22</f>
        <v>90</v>
      </c>
      <c r="V22" s="59"/>
      <c r="W22" s="6">
        <f t="shared" si="4"/>
        <v>3</v>
      </c>
      <c r="X22" s="6">
        <f>SUM(Y22,AC22)</f>
        <v>90</v>
      </c>
      <c r="Y22" s="6">
        <f>SUM(Z22,AA22,AB22)</f>
        <v>64</v>
      </c>
      <c r="Z22" s="6">
        <f t="shared" si="5"/>
        <v>32</v>
      </c>
      <c r="AA22" s="6">
        <f t="shared" si="6"/>
        <v>32</v>
      </c>
      <c r="AB22" s="6"/>
      <c r="AC22" s="6">
        <v>26</v>
      </c>
      <c r="AD22" s="6">
        <f>SUM(AE22:AG22)</f>
        <v>4</v>
      </c>
      <c r="AE22" s="6">
        <v>2</v>
      </c>
      <c r="AF22" s="16">
        <v>2</v>
      </c>
      <c r="AG22" s="6"/>
      <c r="AH22" s="6">
        <f t="shared" si="1"/>
        <v>0</v>
      </c>
      <c r="AI22" s="6">
        <f t="shared" si="2"/>
        <v>0</v>
      </c>
      <c r="AJ22" s="6">
        <f t="shared" si="3"/>
        <v>0</v>
      </c>
      <c r="AK22" s="6">
        <f t="shared" si="7"/>
        <v>0</v>
      </c>
      <c r="AL22" s="6">
        <f t="shared" si="8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176</v>
      </c>
      <c r="AT22" s="6"/>
      <c r="AU22" s="6"/>
      <c r="AV22" s="6"/>
      <c r="AW22" s="6"/>
      <c r="AX22" s="6"/>
      <c r="AY22" s="122" t="s">
        <v>259</v>
      </c>
      <c r="AZ22" s="122"/>
      <c r="BA22" s="122"/>
      <c r="BB22" s="122"/>
      <c r="BC22" s="122"/>
      <c r="BD22" s="122"/>
    </row>
    <row r="23" spans="1:56" ht="31.5" customHeight="1">
      <c r="A23" s="6">
        <v>5</v>
      </c>
      <c r="B23" s="68"/>
      <c r="C23" s="68"/>
      <c r="D23" s="68"/>
      <c r="E23" s="112" t="s">
        <v>188</v>
      </c>
      <c r="F23" s="112"/>
      <c r="G23" s="112"/>
      <c r="H23" s="112"/>
      <c r="I23" s="112"/>
      <c r="J23" s="112"/>
      <c r="K23" s="112"/>
      <c r="L23" s="112"/>
      <c r="M23" s="112"/>
      <c r="N23" s="6"/>
      <c r="O23" s="6"/>
      <c r="P23" s="6">
        <v>12</v>
      </c>
      <c r="Q23" s="6">
        <v>1</v>
      </c>
      <c r="R23" s="6"/>
      <c r="S23" s="57">
        <f>X23</f>
        <v>90</v>
      </c>
      <c r="T23" s="59"/>
      <c r="U23" s="57">
        <f>X23</f>
        <v>90</v>
      </c>
      <c r="V23" s="59"/>
      <c r="W23" s="6">
        <f t="shared" si="4"/>
        <v>3</v>
      </c>
      <c r="X23" s="6">
        <f>SUM(Y23,AC23)</f>
        <v>90</v>
      </c>
      <c r="Y23" s="6">
        <f>SUM(Z23,AA23,AB23)</f>
        <v>32</v>
      </c>
      <c r="Z23" s="6">
        <f t="shared" si="5"/>
        <v>16</v>
      </c>
      <c r="AA23" s="6">
        <f t="shared" si="6"/>
        <v>16</v>
      </c>
      <c r="AB23" s="6"/>
      <c r="AC23" s="6">
        <v>58</v>
      </c>
      <c r="AD23" s="6">
        <f t="shared" si="0"/>
        <v>2</v>
      </c>
      <c r="AE23" s="6">
        <v>1</v>
      </c>
      <c r="AF23" s="6">
        <v>1</v>
      </c>
      <c r="AG23" s="6"/>
      <c r="AH23" s="6">
        <f t="shared" si="1"/>
        <v>0</v>
      </c>
      <c r="AI23" s="6">
        <f t="shared" si="2"/>
        <v>0</v>
      </c>
      <c r="AJ23" s="6">
        <f t="shared" si="3"/>
        <v>0</v>
      </c>
      <c r="AK23" s="6">
        <f t="shared" si="7"/>
        <v>0</v>
      </c>
      <c r="AL23" s="6">
        <f t="shared" si="8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6"/>
      <c r="AY23" s="122" t="s">
        <v>57</v>
      </c>
      <c r="AZ23" s="122"/>
      <c r="BA23" s="122"/>
      <c r="BB23" s="122"/>
      <c r="BC23" s="122"/>
      <c r="BD23" s="122"/>
    </row>
    <row r="24" spans="1:56" ht="41.25" customHeight="1">
      <c r="A24" s="6">
        <v>7</v>
      </c>
      <c r="B24" s="68" t="s">
        <v>145</v>
      </c>
      <c r="C24" s="68"/>
      <c r="D24" s="68"/>
      <c r="E24" s="112" t="s">
        <v>77</v>
      </c>
      <c r="F24" s="112"/>
      <c r="G24" s="112"/>
      <c r="H24" s="112"/>
      <c r="I24" s="112"/>
      <c r="J24" s="112"/>
      <c r="K24" s="112"/>
      <c r="L24" s="112"/>
      <c r="M24" s="112"/>
      <c r="N24" s="6"/>
      <c r="O24" s="6"/>
      <c r="P24" s="6">
        <v>12</v>
      </c>
      <c r="Q24" s="6">
        <v>1</v>
      </c>
      <c r="R24" s="6"/>
      <c r="S24" s="57">
        <f>X24</f>
        <v>90</v>
      </c>
      <c r="T24" s="59"/>
      <c r="U24" s="57">
        <f>X24</f>
        <v>90</v>
      </c>
      <c r="V24" s="59"/>
      <c r="W24" s="6">
        <f t="shared" si="4"/>
        <v>3</v>
      </c>
      <c r="X24" s="6">
        <f>SUM(Y24,AC24)</f>
        <v>90</v>
      </c>
      <c r="Y24" s="6">
        <f>SUM(Z24,AA24,AB24)</f>
        <v>32</v>
      </c>
      <c r="Z24" s="6">
        <f t="shared" si="5"/>
        <v>16</v>
      </c>
      <c r="AA24" s="6">
        <f t="shared" si="6"/>
        <v>16</v>
      </c>
      <c r="AB24" s="6"/>
      <c r="AC24" s="6">
        <v>58</v>
      </c>
      <c r="AD24" s="6">
        <f t="shared" si="0"/>
        <v>2</v>
      </c>
      <c r="AE24" s="6">
        <v>1</v>
      </c>
      <c r="AF24" s="6">
        <v>1</v>
      </c>
      <c r="AG24" s="6"/>
      <c r="AH24" s="6">
        <f t="shared" si="1"/>
        <v>0</v>
      </c>
      <c r="AI24" s="6">
        <f t="shared" si="2"/>
        <v>0</v>
      </c>
      <c r="AJ24" s="6">
        <f t="shared" si="3"/>
        <v>0</v>
      </c>
      <c r="AK24" s="6">
        <f t="shared" si="7"/>
        <v>0</v>
      </c>
      <c r="AL24" s="6">
        <f t="shared" si="8"/>
        <v>0</v>
      </c>
      <c r="AM24" s="6"/>
      <c r="AN24" s="6"/>
      <c r="AO24" s="6">
        <f>AP24+AQ24</f>
        <v>0</v>
      </c>
      <c r="AP24" s="6"/>
      <c r="AQ24" s="6"/>
      <c r="AR24" s="6"/>
      <c r="AS24" s="6"/>
      <c r="AT24" s="6">
        <v>1</v>
      </c>
      <c r="AU24" s="6"/>
      <c r="AV24" s="6"/>
      <c r="AW24" s="6"/>
      <c r="AX24" s="6"/>
      <c r="AY24" s="123" t="s">
        <v>75</v>
      </c>
      <c r="AZ24" s="123"/>
      <c r="BA24" s="123"/>
      <c r="BB24" s="123"/>
      <c r="BC24" s="123"/>
      <c r="BD24" s="123"/>
    </row>
    <row r="25" spans="1:56" ht="26.25" customHeight="1">
      <c r="A25" s="6">
        <v>8</v>
      </c>
      <c r="B25" s="68" t="s">
        <v>140</v>
      </c>
      <c r="C25" s="68"/>
      <c r="D25" s="68"/>
      <c r="E25" s="112" t="s">
        <v>230</v>
      </c>
      <c r="F25" s="112"/>
      <c r="G25" s="112"/>
      <c r="H25" s="112"/>
      <c r="I25" s="112"/>
      <c r="J25" s="112"/>
      <c r="K25" s="112"/>
      <c r="L25" s="112"/>
      <c r="M25" s="112"/>
      <c r="N25" s="6"/>
      <c r="O25" s="6"/>
      <c r="P25" s="6">
        <v>12</v>
      </c>
      <c r="Q25" s="6">
        <v>1</v>
      </c>
      <c r="R25" s="6"/>
      <c r="S25" s="57">
        <f aca="true" t="shared" si="9" ref="S25:S33">AI25</f>
        <v>90</v>
      </c>
      <c r="T25" s="59"/>
      <c r="U25" s="57">
        <f>AI25</f>
        <v>90</v>
      </c>
      <c r="V25" s="59"/>
      <c r="W25" s="6">
        <f t="shared" si="4"/>
        <v>0</v>
      </c>
      <c r="X25" s="6">
        <f aca="true" t="shared" si="10" ref="X25:X33">SUM(Y25,AC25)</f>
        <v>0</v>
      </c>
      <c r="Y25" s="6">
        <f aca="true" t="shared" si="11" ref="Y25:Y33">SUM(Z25,AA25,AB25)</f>
        <v>0</v>
      </c>
      <c r="Z25" s="6">
        <f t="shared" si="5"/>
        <v>0</v>
      </c>
      <c r="AA25" s="6">
        <f t="shared" si="6"/>
        <v>0</v>
      </c>
      <c r="AB25" s="6"/>
      <c r="AC25" s="6"/>
      <c r="AD25" s="6">
        <f t="shared" si="0"/>
        <v>0</v>
      </c>
      <c r="AE25" s="6"/>
      <c r="AF25" s="6"/>
      <c r="AG25" s="6"/>
      <c r="AH25" s="6">
        <f t="shared" si="1"/>
        <v>3</v>
      </c>
      <c r="AI25" s="6">
        <f t="shared" si="2"/>
        <v>90</v>
      </c>
      <c r="AJ25" s="6">
        <f t="shared" si="3"/>
        <v>48</v>
      </c>
      <c r="AK25" s="6">
        <f t="shared" si="7"/>
        <v>24</v>
      </c>
      <c r="AL25" s="6">
        <f t="shared" si="8"/>
        <v>24</v>
      </c>
      <c r="AM25" s="6"/>
      <c r="AN25" s="6">
        <v>42</v>
      </c>
      <c r="AO25" s="6">
        <f aca="true" t="shared" si="12" ref="AO25:AO33">AP25+AQ25</f>
        <v>4</v>
      </c>
      <c r="AP25" s="6">
        <v>2</v>
      </c>
      <c r="AQ25" s="6">
        <v>2</v>
      </c>
      <c r="AR25" s="6"/>
      <c r="AS25" s="6" t="s">
        <v>181</v>
      </c>
      <c r="AT25" s="6"/>
      <c r="AU25" s="6"/>
      <c r="AV25" s="6"/>
      <c r="AW25" s="6"/>
      <c r="AX25" s="6"/>
      <c r="AY25" s="122" t="s">
        <v>260</v>
      </c>
      <c r="AZ25" s="122"/>
      <c r="BA25" s="122"/>
      <c r="BB25" s="122"/>
      <c r="BC25" s="122"/>
      <c r="BD25" s="122"/>
    </row>
    <row r="26" spans="1:56" ht="41.25" customHeight="1">
      <c r="A26" s="6">
        <v>9</v>
      </c>
      <c r="B26" s="68" t="s">
        <v>142</v>
      </c>
      <c r="C26" s="68"/>
      <c r="D26" s="68"/>
      <c r="E26" s="108" t="s">
        <v>252</v>
      </c>
      <c r="F26" s="108"/>
      <c r="G26" s="108"/>
      <c r="H26" s="108"/>
      <c r="I26" s="108"/>
      <c r="J26" s="108"/>
      <c r="K26" s="108"/>
      <c r="L26" s="108"/>
      <c r="M26" s="108"/>
      <c r="N26" s="6"/>
      <c r="O26" s="6"/>
      <c r="P26" s="6">
        <v>12</v>
      </c>
      <c r="Q26" s="6">
        <v>1</v>
      </c>
      <c r="R26" s="6"/>
      <c r="S26" s="57">
        <f t="shared" si="9"/>
        <v>90</v>
      </c>
      <c r="T26" s="59"/>
      <c r="U26" s="57">
        <f>AI26</f>
        <v>90</v>
      </c>
      <c r="V26" s="59"/>
      <c r="W26" s="6">
        <f t="shared" si="4"/>
        <v>0</v>
      </c>
      <c r="X26" s="6">
        <f t="shared" si="10"/>
        <v>0</v>
      </c>
      <c r="Y26" s="6">
        <f t="shared" si="11"/>
        <v>0</v>
      </c>
      <c r="Z26" s="6">
        <f t="shared" si="5"/>
        <v>0</v>
      </c>
      <c r="AA26" s="6">
        <f t="shared" si="6"/>
        <v>0</v>
      </c>
      <c r="AB26" s="6"/>
      <c r="AC26" s="6"/>
      <c r="AD26" s="6">
        <f t="shared" si="0"/>
        <v>0</v>
      </c>
      <c r="AE26" s="6"/>
      <c r="AF26" s="6"/>
      <c r="AG26" s="6"/>
      <c r="AH26" s="6">
        <f t="shared" si="1"/>
        <v>3</v>
      </c>
      <c r="AI26" s="6">
        <f t="shared" si="2"/>
        <v>90</v>
      </c>
      <c r="AJ26" s="6">
        <f t="shared" si="3"/>
        <v>48</v>
      </c>
      <c r="AK26" s="6">
        <f t="shared" si="7"/>
        <v>24</v>
      </c>
      <c r="AL26" s="6">
        <f t="shared" si="8"/>
        <v>24</v>
      </c>
      <c r="AM26" s="6"/>
      <c r="AN26" s="6">
        <v>42</v>
      </c>
      <c r="AO26" s="6">
        <f t="shared" si="12"/>
        <v>4</v>
      </c>
      <c r="AP26" s="6">
        <v>2</v>
      </c>
      <c r="AQ26" s="6">
        <v>2</v>
      </c>
      <c r="AR26" s="6"/>
      <c r="AS26" s="6" t="s">
        <v>181</v>
      </c>
      <c r="AT26" s="6"/>
      <c r="AU26" s="6"/>
      <c r="AV26" s="6"/>
      <c r="AW26" s="6"/>
      <c r="AX26" s="6"/>
      <c r="AY26" s="120" t="s">
        <v>54</v>
      </c>
      <c r="AZ26" s="120"/>
      <c r="BA26" s="120"/>
      <c r="BB26" s="120"/>
      <c r="BC26" s="120"/>
      <c r="BD26" s="120"/>
    </row>
    <row r="27" spans="1:56" ht="27.75" customHeight="1">
      <c r="A27" s="6">
        <v>10</v>
      </c>
      <c r="B27" s="68"/>
      <c r="C27" s="68"/>
      <c r="D27" s="68"/>
      <c r="E27" s="112" t="s">
        <v>250</v>
      </c>
      <c r="F27" s="112"/>
      <c r="G27" s="112"/>
      <c r="H27" s="112"/>
      <c r="I27" s="112"/>
      <c r="J27" s="112"/>
      <c r="K27" s="112"/>
      <c r="L27" s="112"/>
      <c r="M27" s="112"/>
      <c r="N27" s="6"/>
      <c r="O27" s="6"/>
      <c r="P27" s="6">
        <v>12</v>
      </c>
      <c r="Q27" s="6">
        <v>1</v>
      </c>
      <c r="R27" s="6"/>
      <c r="S27" s="57">
        <f t="shared" si="9"/>
        <v>90</v>
      </c>
      <c r="T27" s="59"/>
      <c r="U27" s="57">
        <f>AI27</f>
        <v>90</v>
      </c>
      <c r="V27" s="59"/>
      <c r="W27" s="6">
        <f t="shared" si="4"/>
        <v>0</v>
      </c>
      <c r="X27" s="6">
        <f t="shared" si="10"/>
        <v>0</v>
      </c>
      <c r="Y27" s="6">
        <f t="shared" si="11"/>
        <v>0</v>
      </c>
      <c r="Z27" s="6">
        <f t="shared" si="5"/>
        <v>0</v>
      </c>
      <c r="AA27" s="6">
        <f t="shared" si="6"/>
        <v>0</v>
      </c>
      <c r="AB27" s="6"/>
      <c r="AC27" s="6"/>
      <c r="AD27" s="6">
        <f t="shared" si="0"/>
        <v>0</v>
      </c>
      <c r="AE27" s="6"/>
      <c r="AF27" s="6"/>
      <c r="AG27" s="6"/>
      <c r="AH27" s="6">
        <f t="shared" si="1"/>
        <v>3</v>
      </c>
      <c r="AI27" s="6">
        <f t="shared" si="2"/>
        <v>90</v>
      </c>
      <c r="AJ27" s="6">
        <f t="shared" si="3"/>
        <v>48</v>
      </c>
      <c r="AK27" s="6">
        <f t="shared" si="7"/>
        <v>24</v>
      </c>
      <c r="AL27" s="6">
        <f t="shared" si="8"/>
        <v>24</v>
      </c>
      <c r="AM27" s="6"/>
      <c r="AN27" s="6">
        <v>42</v>
      </c>
      <c r="AO27" s="6">
        <f t="shared" si="12"/>
        <v>4</v>
      </c>
      <c r="AP27" s="6">
        <v>2</v>
      </c>
      <c r="AQ27" s="6">
        <v>2</v>
      </c>
      <c r="AR27" s="6"/>
      <c r="AS27" s="6" t="s">
        <v>181</v>
      </c>
      <c r="AT27" s="6"/>
      <c r="AU27" s="6"/>
      <c r="AV27" s="6"/>
      <c r="AW27" s="6"/>
      <c r="AX27" s="6"/>
      <c r="AY27" s="68" t="s">
        <v>185</v>
      </c>
      <c r="AZ27" s="68"/>
      <c r="BA27" s="68"/>
      <c r="BB27" s="68"/>
      <c r="BC27" s="68"/>
      <c r="BD27" s="68"/>
    </row>
    <row r="28" spans="1:56" ht="27.75" customHeight="1">
      <c r="A28" s="6">
        <v>12</v>
      </c>
      <c r="B28" s="68"/>
      <c r="C28" s="68"/>
      <c r="D28" s="68"/>
      <c r="E28" s="112" t="s">
        <v>231</v>
      </c>
      <c r="F28" s="112"/>
      <c r="G28" s="112"/>
      <c r="H28" s="112"/>
      <c r="I28" s="112"/>
      <c r="J28" s="112"/>
      <c r="K28" s="112"/>
      <c r="L28" s="112"/>
      <c r="M28" s="112"/>
      <c r="N28" s="6"/>
      <c r="O28" s="6"/>
      <c r="P28" s="6">
        <v>12</v>
      </c>
      <c r="Q28" s="6">
        <v>1</v>
      </c>
      <c r="R28" s="6"/>
      <c r="S28" s="57">
        <f>AI28</f>
        <v>90</v>
      </c>
      <c r="T28" s="59"/>
      <c r="U28" s="57">
        <f>AI28</f>
        <v>90</v>
      </c>
      <c r="V28" s="59"/>
      <c r="W28" s="6">
        <f t="shared" si="4"/>
        <v>0</v>
      </c>
      <c r="X28" s="6">
        <f>SUM(Y28,AC28)</f>
        <v>0</v>
      </c>
      <c r="Y28" s="6">
        <f>SUM(Z28,AA28,AB28)</f>
        <v>0</v>
      </c>
      <c r="Z28" s="6">
        <f>AE28*16</f>
        <v>0</v>
      </c>
      <c r="AA28" s="6">
        <f>AF28*16</f>
        <v>0</v>
      </c>
      <c r="AB28" s="6"/>
      <c r="AC28" s="6"/>
      <c r="AD28" s="6">
        <f>SUM(AE28:AG28)</f>
        <v>0</v>
      </c>
      <c r="AE28" s="6"/>
      <c r="AF28" s="6"/>
      <c r="AG28" s="6"/>
      <c r="AH28" s="6">
        <f t="shared" si="1"/>
        <v>3</v>
      </c>
      <c r="AI28" s="6">
        <f t="shared" si="2"/>
        <v>90</v>
      </c>
      <c r="AJ28" s="6">
        <f t="shared" si="3"/>
        <v>24</v>
      </c>
      <c r="AK28" s="6">
        <f>AP28*12</f>
        <v>12</v>
      </c>
      <c r="AL28" s="6">
        <f>AQ28*12</f>
        <v>12</v>
      </c>
      <c r="AM28" s="6"/>
      <c r="AN28" s="6">
        <v>66</v>
      </c>
      <c r="AO28" s="6">
        <f>AP28+AQ28</f>
        <v>2</v>
      </c>
      <c r="AP28" s="6">
        <v>1</v>
      </c>
      <c r="AQ28" s="6">
        <v>1</v>
      </c>
      <c r="AR28" s="6"/>
      <c r="AS28" s="6"/>
      <c r="AT28" s="6">
        <v>2</v>
      </c>
      <c r="AU28" s="6"/>
      <c r="AV28" s="6"/>
      <c r="AW28" s="6"/>
      <c r="AX28" s="6"/>
      <c r="AY28" s="122" t="s">
        <v>261</v>
      </c>
      <c r="AZ28" s="122"/>
      <c r="BA28" s="122"/>
      <c r="BB28" s="122"/>
      <c r="BC28" s="122"/>
      <c r="BD28" s="122"/>
    </row>
    <row r="29" spans="1:56" ht="12.75" customHeight="1">
      <c r="A29" s="105" t="s">
        <v>255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</row>
    <row r="30" spans="1:56" ht="27" customHeight="1">
      <c r="A30" s="6">
        <v>4</v>
      </c>
      <c r="B30" s="68" t="s">
        <v>144</v>
      </c>
      <c r="C30" s="68"/>
      <c r="D30" s="68"/>
      <c r="E30" s="112" t="s">
        <v>46</v>
      </c>
      <c r="F30" s="112"/>
      <c r="G30" s="112"/>
      <c r="H30" s="112"/>
      <c r="I30" s="112"/>
      <c r="J30" s="112"/>
      <c r="K30" s="112"/>
      <c r="L30" s="112"/>
      <c r="M30" s="112"/>
      <c r="N30" s="6"/>
      <c r="O30" s="6"/>
      <c r="P30" s="6">
        <v>12</v>
      </c>
      <c r="Q30" s="6">
        <v>1</v>
      </c>
      <c r="R30" s="6"/>
      <c r="S30" s="57">
        <f>X30</f>
        <v>90</v>
      </c>
      <c r="T30" s="59"/>
      <c r="U30" s="57">
        <f>X30</f>
        <v>90</v>
      </c>
      <c r="V30" s="59"/>
      <c r="W30" s="6">
        <f>X30/30</f>
        <v>3</v>
      </c>
      <c r="X30" s="6">
        <f>SUM(Y30,AC30)</f>
        <v>90</v>
      </c>
      <c r="Y30" s="6">
        <f>SUM(Z30,AA30,AB30)</f>
        <v>32</v>
      </c>
      <c r="Z30" s="6">
        <f aca="true" t="shared" si="13" ref="Z30:AA32">AE30*16</f>
        <v>16</v>
      </c>
      <c r="AA30" s="6">
        <f t="shared" si="13"/>
        <v>16</v>
      </c>
      <c r="AB30" s="6"/>
      <c r="AC30" s="6">
        <v>58</v>
      </c>
      <c r="AD30" s="6">
        <f>SUM(AE30:AG30)</f>
        <v>2</v>
      </c>
      <c r="AE30" s="6">
        <v>1</v>
      </c>
      <c r="AF30" s="6">
        <v>1</v>
      </c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aca="true" t="shared" si="14" ref="AK30:AL33">AP30*12</f>
        <v>0</v>
      </c>
      <c r="AL30" s="6">
        <f t="shared" si="14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6"/>
      <c r="AY30" s="122" t="s">
        <v>55</v>
      </c>
      <c r="AZ30" s="122"/>
      <c r="BA30" s="122"/>
      <c r="BB30" s="122"/>
      <c r="BC30" s="122"/>
      <c r="BD30" s="122"/>
    </row>
    <row r="31" spans="1:56" ht="27.75" customHeight="1">
      <c r="A31" s="6">
        <v>6</v>
      </c>
      <c r="B31" s="68"/>
      <c r="C31" s="68"/>
      <c r="D31" s="68"/>
      <c r="E31" s="112" t="s">
        <v>52</v>
      </c>
      <c r="F31" s="112"/>
      <c r="G31" s="112"/>
      <c r="H31" s="112"/>
      <c r="I31" s="112"/>
      <c r="J31" s="112"/>
      <c r="K31" s="112"/>
      <c r="L31" s="112"/>
      <c r="M31" s="112"/>
      <c r="N31" s="6"/>
      <c r="O31" s="6"/>
      <c r="P31" s="6">
        <v>12</v>
      </c>
      <c r="Q31" s="6">
        <v>1</v>
      </c>
      <c r="R31" s="6"/>
      <c r="S31" s="57">
        <f>X31</f>
        <v>90</v>
      </c>
      <c r="T31" s="59"/>
      <c r="U31" s="57">
        <f>X31</f>
        <v>90</v>
      </c>
      <c r="V31" s="59"/>
      <c r="W31" s="6">
        <f>X31/30</f>
        <v>3</v>
      </c>
      <c r="X31" s="6">
        <f>SUM(Y31,AC31)</f>
        <v>90</v>
      </c>
      <c r="Y31" s="6">
        <f>SUM(Z31,AA31,AB31)</f>
        <v>32</v>
      </c>
      <c r="Z31" s="6">
        <f t="shared" si="13"/>
        <v>16</v>
      </c>
      <c r="AA31" s="6">
        <f t="shared" si="13"/>
        <v>16</v>
      </c>
      <c r="AB31" s="6"/>
      <c r="AC31" s="6">
        <v>58</v>
      </c>
      <c r="AD31" s="6">
        <f>SUM(AE31:AG31)</f>
        <v>2</v>
      </c>
      <c r="AE31" s="6">
        <v>1</v>
      </c>
      <c r="AF31" s="6">
        <v>1</v>
      </c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14"/>
        <v>0</v>
      </c>
      <c r="AL31" s="6">
        <f t="shared" si="14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6"/>
      <c r="AY31" s="122" t="s">
        <v>263</v>
      </c>
      <c r="AZ31" s="122"/>
      <c r="BA31" s="122"/>
      <c r="BB31" s="122"/>
      <c r="BC31" s="122"/>
      <c r="BD31" s="122"/>
    </row>
    <row r="32" spans="1:56" ht="42.75" customHeight="1">
      <c r="A32" s="6">
        <v>13</v>
      </c>
      <c r="B32" s="68"/>
      <c r="C32" s="68"/>
      <c r="D32" s="68"/>
      <c r="E32" s="108" t="s">
        <v>232</v>
      </c>
      <c r="F32" s="108"/>
      <c r="G32" s="108"/>
      <c r="H32" s="108"/>
      <c r="I32" s="108"/>
      <c r="J32" s="108"/>
      <c r="K32" s="108"/>
      <c r="L32" s="108"/>
      <c r="M32" s="108"/>
      <c r="N32" s="6"/>
      <c r="O32" s="6"/>
      <c r="P32" s="6">
        <v>12</v>
      </c>
      <c r="Q32" s="6">
        <v>1</v>
      </c>
      <c r="R32" s="6"/>
      <c r="S32" s="57">
        <f>AI32</f>
        <v>90</v>
      </c>
      <c r="T32" s="59"/>
      <c r="U32" s="57">
        <f>AI32</f>
        <v>90</v>
      </c>
      <c r="V32" s="59"/>
      <c r="W32" s="6">
        <f>X32/30</f>
        <v>0</v>
      </c>
      <c r="X32" s="6">
        <f>SUM(Y32,AC32)</f>
        <v>0</v>
      </c>
      <c r="Y32" s="6">
        <f>SUM(Z32,AA32,AB32)</f>
        <v>0</v>
      </c>
      <c r="Z32" s="6">
        <f t="shared" si="13"/>
        <v>0</v>
      </c>
      <c r="AA32" s="6">
        <f t="shared" si="13"/>
        <v>0</v>
      </c>
      <c r="AB32" s="6"/>
      <c r="AC32" s="6"/>
      <c r="AD32" s="6">
        <f>SUM(AE32:AG32)</f>
        <v>0</v>
      </c>
      <c r="AE32" s="6"/>
      <c r="AF32" s="6"/>
      <c r="AG32" s="6"/>
      <c r="AH32" s="6">
        <f>AI32/30</f>
        <v>3</v>
      </c>
      <c r="AI32" s="6">
        <f>AJ32+AN32</f>
        <v>90</v>
      </c>
      <c r="AJ32" s="6">
        <f>AK32+AL32</f>
        <v>24</v>
      </c>
      <c r="AK32" s="6">
        <f t="shared" si="14"/>
        <v>12</v>
      </c>
      <c r="AL32" s="6">
        <f t="shared" si="14"/>
        <v>12</v>
      </c>
      <c r="AM32" s="6"/>
      <c r="AN32" s="6">
        <v>66</v>
      </c>
      <c r="AO32" s="6">
        <f>AP32+AQ32</f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/>
      <c r="AX32" s="6"/>
      <c r="AY32" s="122" t="s">
        <v>262</v>
      </c>
      <c r="AZ32" s="122"/>
      <c r="BA32" s="122"/>
      <c r="BB32" s="122"/>
      <c r="BC32" s="122"/>
      <c r="BD32" s="122"/>
    </row>
    <row r="33" spans="1:56" ht="27.75" customHeight="1">
      <c r="A33" s="6">
        <v>11</v>
      </c>
      <c r="B33" s="68"/>
      <c r="C33" s="68"/>
      <c r="D33" s="68"/>
      <c r="E33" s="112" t="s">
        <v>186</v>
      </c>
      <c r="F33" s="112"/>
      <c r="G33" s="112"/>
      <c r="H33" s="112"/>
      <c r="I33" s="112"/>
      <c r="J33" s="112"/>
      <c r="K33" s="112"/>
      <c r="L33" s="112"/>
      <c r="M33" s="112"/>
      <c r="N33" s="6"/>
      <c r="O33" s="6"/>
      <c r="P33" s="6">
        <v>12</v>
      </c>
      <c r="Q33" s="6">
        <v>1</v>
      </c>
      <c r="R33" s="6"/>
      <c r="S33" s="57">
        <f t="shared" si="9"/>
        <v>90</v>
      </c>
      <c r="T33" s="59"/>
      <c r="U33" s="57">
        <f>AI33</f>
        <v>90</v>
      </c>
      <c r="V33" s="59"/>
      <c r="W33" s="6">
        <f t="shared" si="4"/>
        <v>0</v>
      </c>
      <c r="X33" s="6">
        <f t="shared" si="10"/>
        <v>0</v>
      </c>
      <c r="Y33" s="6">
        <f t="shared" si="11"/>
        <v>0</v>
      </c>
      <c r="Z33" s="6">
        <f t="shared" si="5"/>
        <v>0</v>
      </c>
      <c r="AA33" s="6">
        <f t="shared" si="6"/>
        <v>0</v>
      </c>
      <c r="AB33" s="6"/>
      <c r="AC33" s="6"/>
      <c r="AD33" s="6">
        <f t="shared" si="0"/>
        <v>0</v>
      </c>
      <c r="AE33" s="6"/>
      <c r="AF33" s="6"/>
      <c r="AG33" s="6"/>
      <c r="AH33" s="6">
        <f>AI33/30</f>
        <v>3</v>
      </c>
      <c r="AI33" s="6">
        <f>AJ33+AN33</f>
        <v>90</v>
      </c>
      <c r="AJ33" s="6">
        <f>AK33+AL33</f>
        <v>24</v>
      </c>
      <c r="AK33" s="6">
        <f t="shared" si="14"/>
        <v>12</v>
      </c>
      <c r="AL33" s="6">
        <f t="shared" si="14"/>
        <v>12</v>
      </c>
      <c r="AM33" s="6"/>
      <c r="AN33" s="6">
        <v>66</v>
      </c>
      <c r="AO33" s="6">
        <f t="shared" si="12"/>
        <v>2</v>
      </c>
      <c r="AP33" s="6">
        <v>1</v>
      </c>
      <c r="AQ33" s="6">
        <v>1</v>
      </c>
      <c r="AR33" s="6"/>
      <c r="AS33" s="6"/>
      <c r="AT33" s="6">
        <v>2</v>
      </c>
      <c r="AU33" s="6"/>
      <c r="AV33" s="6"/>
      <c r="AW33" s="6"/>
      <c r="AX33" s="6"/>
      <c r="AY33" s="68" t="s">
        <v>187</v>
      </c>
      <c r="AZ33" s="68"/>
      <c r="BA33" s="68"/>
      <c r="BB33" s="68"/>
      <c r="BC33" s="68"/>
      <c r="BD33" s="68"/>
    </row>
    <row r="34" spans="1:56" ht="14.25" customHeight="1">
      <c r="A34" s="4"/>
      <c r="B34" s="84"/>
      <c r="C34" s="84"/>
      <c r="D34" s="84"/>
      <c r="E34" s="114" t="s">
        <v>31</v>
      </c>
      <c r="F34" s="114"/>
      <c r="G34" s="114"/>
      <c r="H34" s="114"/>
      <c r="I34" s="114"/>
      <c r="J34" s="114"/>
      <c r="K34" s="114"/>
      <c r="L34" s="114"/>
      <c r="M34" s="114"/>
      <c r="N34" s="4"/>
      <c r="O34" s="4"/>
      <c r="P34" s="4"/>
      <c r="Q34" s="4"/>
      <c r="R34" s="4"/>
      <c r="S34" s="117">
        <f>SUM(S20:S33)</f>
        <v>1170</v>
      </c>
      <c r="T34" s="118"/>
      <c r="U34" s="117">
        <f>SUM(U20:U33)</f>
        <v>1170</v>
      </c>
      <c r="V34" s="118"/>
      <c r="W34" s="4">
        <f aca="true" t="shared" si="15" ref="W34:AR34">SUM(W20:W33)</f>
        <v>21</v>
      </c>
      <c r="X34" s="4">
        <f t="shared" si="15"/>
        <v>630</v>
      </c>
      <c r="Y34" s="4">
        <f t="shared" si="15"/>
        <v>320</v>
      </c>
      <c r="Z34" s="4">
        <f t="shared" si="15"/>
        <v>160</v>
      </c>
      <c r="AA34" s="4">
        <f t="shared" si="15"/>
        <v>160</v>
      </c>
      <c r="AB34" s="4">
        <f t="shared" si="15"/>
        <v>0</v>
      </c>
      <c r="AC34" s="4">
        <f t="shared" si="15"/>
        <v>310</v>
      </c>
      <c r="AD34" s="4">
        <f t="shared" si="15"/>
        <v>20</v>
      </c>
      <c r="AE34" s="4">
        <f t="shared" si="15"/>
        <v>10</v>
      </c>
      <c r="AF34" s="4">
        <f t="shared" si="15"/>
        <v>10</v>
      </c>
      <c r="AG34" s="4">
        <f t="shared" si="15"/>
        <v>0</v>
      </c>
      <c r="AH34" s="51">
        <f t="shared" si="15"/>
        <v>18</v>
      </c>
      <c r="AI34" s="4">
        <f t="shared" si="15"/>
        <v>540</v>
      </c>
      <c r="AJ34" s="4">
        <f t="shared" si="15"/>
        <v>216</v>
      </c>
      <c r="AK34" s="4">
        <f>SUM(AK20:AK33)</f>
        <v>108</v>
      </c>
      <c r="AL34" s="4">
        <f>SUM(AL20:AL33)</f>
        <v>108</v>
      </c>
      <c r="AM34" s="4">
        <f t="shared" si="15"/>
        <v>0</v>
      </c>
      <c r="AN34" s="4">
        <f t="shared" si="15"/>
        <v>324</v>
      </c>
      <c r="AO34" s="4">
        <f t="shared" si="15"/>
        <v>18</v>
      </c>
      <c r="AP34" s="4">
        <f t="shared" si="15"/>
        <v>9</v>
      </c>
      <c r="AQ34" s="4">
        <f t="shared" si="15"/>
        <v>9</v>
      </c>
      <c r="AR34" s="4">
        <f t="shared" si="15"/>
        <v>0</v>
      </c>
      <c r="AS34" s="9" t="s">
        <v>183</v>
      </c>
      <c r="AT34" s="9" t="s">
        <v>182</v>
      </c>
      <c r="AU34" s="4"/>
      <c r="AV34" s="4"/>
      <c r="AW34" s="4"/>
      <c r="AX34" s="4"/>
      <c r="AY34" s="84"/>
      <c r="AZ34" s="84"/>
      <c r="BA34" s="84"/>
      <c r="BB34" s="84"/>
      <c r="BC34" s="84"/>
      <c r="BD34" s="84"/>
    </row>
    <row r="35" spans="1:56" ht="27.75" customHeight="1">
      <c r="A35" s="6"/>
      <c r="B35" s="68"/>
      <c r="C35" s="68"/>
      <c r="D35" s="68"/>
      <c r="E35" s="124" t="s">
        <v>190</v>
      </c>
      <c r="F35" s="125"/>
      <c r="G35" s="125"/>
      <c r="H35" s="125"/>
      <c r="I35" s="125"/>
      <c r="J35" s="125"/>
      <c r="K35" s="125"/>
      <c r="L35" s="125"/>
      <c r="M35" s="126"/>
      <c r="N35" s="6"/>
      <c r="O35" s="6"/>
      <c r="P35" s="6">
        <v>12</v>
      </c>
      <c r="Q35" s="6">
        <v>1</v>
      </c>
      <c r="R35" s="6"/>
      <c r="S35" s="57"/>
      <c r="T35" s="59"/>
      <c r="U35" s="57"/>
      <c r="V35" s="5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40</v>
      </c>
      <c r="AT35" s="6"/>
      <c r="AU35" s="6"/>
      <c r="AV35" s="6"/>
      <c r="AW35" s="6"/>
      <c r="AX35" s="6"/>
      <c r="AY35" s="68" t="s">
        <v>78</v>
      </c>
      <c r="AZ35" s="68"/>
      <c r="BA35" s="68"/>
      <c r="BB35" s="68"/>
      <c r="BC35" s="68"/>
      <c r="BD35" s="68"/>
    </row>
    <row r="36" spans="1:56" ht="42" customHeight="1">
      <c r="A36" s="6"/>
      <c r="B36" s="68"/>
      <c r="C36" s="68"/>
      <c r="D36" s="68"/>
      <c r="E36" s="127" t="s">
        <v>295</v>
      </c>
      <c r="F36" s="127"/>
      <c r="G36" s="127"/>
      <c r="H36" s="127"/>
      <c r="I36" s="127"/>
      <c r="J36" s="127"/>
      <c r="K36" s="127"/>
      <c r="L36" s="127"/>
      <c r="M36" s="127"/>
      <c r="N36" s="6"/>
      <c r="O36" s="6"/>
      <c r="P36" s="6">
        <v>12</v>
      </c>
      <c r="Q36" s="6">
        <v>1</v>
      </c>
      <c r="R36" s="6"/>
      <c r="S36" s="57"/>
      <c r="T36" s="59"/>
      <c r="U36" s="57"/>
      <c r="V36" s="5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 t="s">
        <v>40</v>
      </c>
      <c r="AT36" s="6"/>
      <c r="AU36" s="6"/>
      <c r="AV36" s="6"/>
      <c r="AW36" s="6"/>
      <c r="AX36" s="6"/>
      <c r="AY36" s="68" t="s">
        <v>56</v>
      </c>
      <c r="AZ36" s="68"/>
      <c r="BA36" s="68"/>
      <c r="BB36" s="68"/>
      <c r="BC36" s="68"/>
      <c r="BD36" s="68"/>
    </row>
    <row r="37" spans="1:51" ht="6.75" customHeight="1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6" s="25" customFormat="1" ht="12" customHeight="1">
      <c r="A38" s="36"/>
      <c r="B38" s="37" t="s">
        <v>129</v>
      </c>
      <c r="C38" s="36"/>
      <c r="D38" s="36"/>
      <c r="E38" s="38"/>
      <c r="F38" s="38"/>
      <c r="G38" s="38"/>
      <c r="H38" s="38"/>
      <c r="I38" s="38"/>
      <c r="J38" s="38"/>
      <c r="K38" s="38"/>
      <c r="L38" s="38"/>
      <c r="M38" s="38"/>
      <c r="N38" s="36"/>
      <c r="O38" s="36"/>
      <c r="P38" s="36"/>
      <c r="Q38" s="36"/>
      <c r="R38" s="36"/>
      <c r="S38" s="36"/>
      <c r="T38" s="36"/>
      <c r="U38" s="36"/>
      <c r="V38" s="36"/>
      <c r="W38" s="39"/>
      <c r="X38" s="39"/>
      <c r="Y38" s="36"/>
      <c r="Z38" s="36"/>
      <c r="AA38" s="36"/>
      <c r="AB38" s="36"/>
      <c r="AC38" s="36"/>
      <c r="AD38" s="36"/>
      <c r="AE38" s="37" t="s">
        <v>130</v>
      </c>
      <c r="AF38" s="36"/>
      <c r="AG38" s="36"/>
      <c r="AH38" s="40"/>
      <c r="AI38" s="4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41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25" customFormat="1" ht="12" customHeight="1">
      <c r="A39" s="36"/>
      <c r="B39" s="90" t="s">
        <v>131</v>
      </c>
      <c r="C39" s="91" t="s">
        <v>132</v>
      </c>
      <c r="D39" s="91"/>
      <c r="E39" s="91"/>
      <c r="F39" s="91"/>
      <c r="G39" s="91"/>
      <c r="H39" s="91"/>
      <c r="I39" s="91" t="s">
        <v>133</v>
      </c>
      <c r="J39" s="91"/>
      <c r="K39" s="89" t="s">
        <v>134</v>
      </c>
      <c r="L39" s="89"/>
      <c r="M39" s="89" t="s">
        <v>135</v>
      </c>
      <c r="N39" s="89"/>
      <c r="O39" s="89"/>
      <c r="P39" s="89" t="s">
        <v>136</v>
      </c>
      <c r="Q39" s="89"/>
      <c r="R39" s="89" t="s">
        <v>137</v>
      </c>
      <c r="S39" s="89"/>
      <c r="T39" s="89"/>
      <c r="U39" s="89"/>
      <c r="V39" s="36"/>
      <c r="W39" s="39"/>
      <c r="X39" s="39"/>
      <c r="Y39" s="36"/>
      <c r="Z39" s="36"/>
      <c r="AA39" s="36"/>
      <c r="AB39" s="36"/>
      <c r="AC39" s="36"/>
      <c r="AD39" s="36"/>
      <c r="AE39" s="90" t="s">
        <v>131</v>
      </c>
      <c r="AF39" s="91" t="s">
        <v>138</v>
      </c>
      <c r="AG39" s="91"/>
      <c r="AH39" s="91"/>
      <c r="AI39" s="91"/>
      <c r="AJ39" s="91"/>
      <c r="AK39" s="91"/>
      <c r="AL39" s="91"/>
      <c r="AM39" s="91"/>
      <c r="AN39" s="91"/>
      <c r="AO39" s="91" t="s">
        <v>133</v>
      </c>
      <c r="AP39" s="91"/>
      <c r="AQ39" s="89" t="s">
        <v>135</v>
      </c>
      <c r="AR39" s="89"/>
      <c r="AS39" s="89"/>
      <c r="AT39" s="41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25" customFormat="1" ht="12" customHeight="1">
      <c r="A40" s="36"/>
      <c r="B40" s="90"/>
      <c r="C40" s="91"/>
      <c r="D40" s="91"/>
      <c r="E40" s="91"/>
      <c r="F40" s="91"/>
      <c r="G40" s="91"/>
      <c r="H40" s="91"/>
      <c r="I40" s="91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6"/>
      <c r="W40" s="39"/>
      <c r="X40" s="39"/>
      <c r="Y40" s="36"/>
      <c r="Z40" s="36"/>
      <c r="AA40" s="36"/>
      <c r="AB40" s="36"/>
      <c r="AC40" s="36"/>
      <c r="AD40" s="36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89"/>
      <c r="AR40" s="89"/>
      <c r="AS40" s="89"/>
      <c r="AT40" s="41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25" customFormat="1" ht="12" customHeight="1">
      <c r="A41" s="36"/>
      <c r="B41" s="42"/>
      <c r="C41" s="113" t="s">
        <v>221</v>
      </c>
      <c r="D41" s="113"/>
      <c r="E41" s="113"/>
      <c r="F41" s="113"/>
      <c r="G41" s="113"/>
      <c r="H41" s="113"/>
      <c r="I41" s="91">
        <v>2</v>
      </c>
      <c r="J41" s="91"/>
      <c r="K41" s="91">
        <v>4</v>
      </c>
      <c r="L41" s="91"/>
      <c r="M41" s="91">
        <v>6</v>
      </c>
      <c r="N41" s="91"/>
      <c r="O41" s="91"/>
      <c r="P41" s="91">
        <v>180</v>
      </c>
      <c r="Q41" s="91"/>
      <c r="R41" s="91" t="s">
        <v>139</v>
      </c>
      <c r="S41" s="91"/>
      <c r="T41" s="91"/>
      <c r="U41" s="91"/>
      <c r="V41" s="36"/>
      <c r="W41" s="39"/>
      <c r="X41" s="39"/>
      <c r="Y41" s="36"/>
      <c r="Z41" s="36"/>
      <c r="AA41" s="36"/>
      <c r="AB41" s="36"/>
      <c r="AC41" s="36"/>
      <c r="AD41" s="36"/>
      <c r="AE41" s="42">
        <v>1</v>
      </c>
      <c r="AF41" s="95" t="s">
        <v>191</v>
      </c>
      <c r="AG41" s="95"/>
      <c r="AH41" s="95"/>
      <c r="AI41" s="95"/>
      <c r="AJ41" s="95"/>
      <c r="AK41" s="95"/>
      <c r="AL41" s="95"/>
      <c r="AM41" s="95"/>
      <c r="AN41" s="95"/>
      <c r="AO41" s="91">
        <v>2</v>
      </c>
      <c r="AP41" s="91"/>
      <c r="AQ41" s="91">
        <v>1</v>
      </c>
      <c r="AR41" s="91"/>
      <c r="AS41" s="91"/>
      <c r="AT41" s="41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25" customFormat="1" ht="12" customHeight="1">
      <c r="A42" s="36"/>
      <c r="B42" s="42"/>
      <c r="C42" s="113" t="s">
        <v>220</v>
      </c>
      <c r="D42" s="113"/>
      <c r="E42" s="113"/>
      <c r="F42" s="113"/>
      <c r="G42" s="113"/>
      <c r="H42" s="113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36"/>
      <c r="W42" s="39"/>
      <c r="X42" s="39"/>
      <c r="Y42" s="36"/>
      <c r="Z42" s="36"/>
      <c r="AA42" s="36"/>
      <c r="AB42" s="36"/>
      <c r="AC42" s="36"/>
      <c r="AD42" s="36"/>
      <c r="AE42" s="42">
        <v>2</v>
      </c>
      <c r="AF42" s="97" t="s">
        <v>296</v>
      </c>
      <c r="AG42" s="98"/>
      <c r="AH42" s="98"/>
      <c r="AI42" s="98"/>
      <c r="AJ42" s="98"/>
      <c r="AK42" s="98"/>
      <c r="AL42" s="98"/>
      <c r="AM42" s="98"/>
      <c r="AN42" s="99"/>
      <c r="AO42" s="91">
        <v>2</v>
      </c>
      <c r="AP42" s="91"/>
      <c r="AQ42" s="91">
        <v>1</v>
      </c>
      <c r="AR42" s="91"/>
      <c r="AS42" s="91"/>
      <c r="AT42" s="41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s="25" customFormat="1" ht="12" customHeight="1">
      <c r="A43" s="36"/>
      <c r="B43" s="36"/>
      <c r="C43" s="38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9"/>
      <c r="X43" s="39"/>
      <c r="Y43" s="36"/>
      <c r="Z43" s="36"/>
      <c r="AA43" s="36"/>
      <c r="AB43" s="36"/>
      <c r="AC43" s="36"/>
      <c r="AD43" s="36"/>
      <c r="AE43" s="42">
        <v>3</v>
      </c>
      <c r="AF43" s="97" t="s">
        <v>34</v>
      </c>
      <c r="AG43" s="98"/>
      <c r="AH43" s="98"/>
      <c r="AI43" s="98"/>
      <c r="AJ43" s="98"/>
      <c r="AK43" s="98"/>
      <c r="AL43" s="98"/>
      <c r="AM43" s="98"/>
      <c r="AN43" s="99"/>
      <c r="AO43" s="91">
        <v>2</v>
      </c>
      <c r="AP43" s="91"/>
      <c r="AQ43" s="91">
        <v>1</v>
      </c>
      <c r="AR43" s="91"/>
      <c r="AS43" s="91"/>
      <c r="AT43" s="41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s="25" customFormat="1" ht="12" customHeight="1">
      <c r="A44" s="36"/>
      <c r="B44" s="36"/>
      <c r="C44" s="38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6"/>
      <c r="O44" s="36"/>
      <c r="P44" s="36"/>
      <c r="Q44" s="36"/>
      <c r="R44" s="36"/>
      <c r="S44" s="36"/>
      <c r="T44" s="36"/>
      <c r="U44" s="36"/>
      <c r="V44" s="36"/>
      <c r="W44" s="39"/>
      <c r="X44" s="3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41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1" s="23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 t="s">
        <v>297</v>
      </c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"/>
      <c r="B48" s="1"/>
      <c r="C48" s="1"/>
      <c r="D48" s="1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sheetProtection/>
  <mergeCells count="161">
    <mergeCell ref="S20:T20"/>
    <mergeCell ref="U20:V20"/>
    <mergeCell ref="S21:T21"/>
    <mergeCell ref="U21:V21"/>
    <mergeCell ref="U33:V33"/>
    <mergeCell ref="AY34:BD34"/>
    <mergeCell ref="S25:T25"/>
    <mergeCell ref="U25:V25"/>
    <mergeCell ref="B24:D24"/>
    <mergeCell ref="AY35:BD35"/>
    <mergeCell ref="B33:D33"/>
    <mergeCell ref="S17:T17"/>
    <mergeCell ref="U17:V17"/>
    <mergeCell ref="A29:BD29"/>
    <mergeCell ref="B27:D27"/>
    <mergeCell ref="E27:M27"/>
    <mergeCell ref="AY27:BD27"/>
    <mergeCell ref="AY28:BD28"/>
    <mergeCell ref="B32:D32"/>
    <mergeCell ref="E32:M32"/>
    <mergeCell ref="S32:T32"/>
    <mergeCell ref="U32:V32"/>
    <mergeCell ref="AY32:BD32"/>
    <mergeCell ref="B31:D31"/>
    <mergeCell ref="E31:M31"/>
    <mergeCell ref="AY31:BD31"/>
    <mergeCell ref="AO39:AP40"/>
    <mergeCell ref="U26:V26"/>
    <mergeCell ref="S36:T36"/>
    <mergeCell ref="U36:V36"/>
    <mergeCell ref="S33:T33"/>
    <mergeCell ref="A19:BD19"/>
    <mergeCell ref="B28:D28"/>
    <mergeCell ref="E28:M28"/>
    <mergeCell ref="S28:T28"/>
    <mergeCell ref="U28:V28"/>
    <mergeCell ref="AQ43:AS43"/>
    <mergeCell ref="AF41:AN41"/>
    <mergeCell ref="AO41:AP41"/>
    <mergeCell ref="AQ41:AS41"/>
    <mergeCell ref="AF42:AN42"/>
    <mergeCell ref="AO42:AP42"/>
    <mergeCell ref="AQ42:AS42"/>
    <mergeCell ref="AF43:AN43"/>
    <mergeCell ref="AO43:AP43"/>
    <mergeCell ref="AQ39:AS40"/>
    <mergeCell ref="C42:H42"/>
    <mergeCell ref="I42:J42"/>
    <mergeCell ref="K42:L42"/>
    <mergeCell ref="M42:O42"/>
    <mergeCell ref="P42:Q42"/>
    <mergeCell ref="R42:U42"/>
    <mergeCell ref="AE39:AE40"/>
    <mergeCell ref="R41:U41"/>
    <mergeCell ref="AF39:AN40"/>
    <mergeCell ref="P41:Q41"/>
    <mergeCell ref="M39:O40"/>
    <mergeCell ref="P39:Q40"/>
    <mergeCell ref="R39:U40"/>
    <mergeCell ref="C41:H41"/>
    <mergeCell ref="I41:J41"/>
    <mergeCell ref="K41:L41"/>
    <mergeCell ref="M41:O41"/>
    <mergeCell ref="B39:B40"/>
    <mergeCell ref="C39:H40"/>
    <mergeCell ref="I39:J40"/>
    <mergeCell ref="K39:L40"/>
    <mergeCell ref="B34:D34"/>
    <mergeCell ref="E34:M34"/>
    <mergeCell ref="B36:D36"/>
    <mergeCell ref="E36:M36"/>
    <mergeCell ref="AY36:BD36"/>
    <mergeCell ref="B35:D35"/>
    <mergeCell ref="E35:M35"/>
    <mergeCell ref="S34:T34"/>
    <mergeCell ref="U34:V34"/>
    <mergeCell ref="S35:T35"/>
    <mergeCell ref="U35:V35"/>
    <mergeCell ref="E33:M33"/>
    <mergeCell ref="AY33:BD33"/>
    <mergeCell ref="S27:T27"/>
    <mergeCell ref="B25:D25"/>
    <mergeCell ref="E25:M25"/>
    <mergeCell ref="AY25:BD25"/>
    <mergeCell ref="B26:D26"/>
    <mergeCell ref="E26:M26"/>
    <mergeCell ref="AY26:BD26"/>
    <mergeCell ref="S26:T26"/>
    <mergeCell ref="E24:M24"/>
    <mergeCell ref="AY24:BD24"/>
    <mergeCell ref="S31:T31"/>
    <mergeCell ref="U31:V31"/>
    <mergeCell ref="S24:T24"/>
    <mergeCell ref="U24:V24"/>
    <mergeCell ref="U27:V27"/>
    <mergeCell ref="B30:D30"/>
    <mergeCell ref="E30:M30"/>
    <mergeCell ref="AY30:BD30"/>
    <mergeCell ref="B23:D23"/>
    <mergeCell ref="E23:M23"/>
    <mergeCell ref="AY23:BD23"/>
    <mergeCell ref="S30:T30"/>
    <mergeCell ref="U30:V30"/>
    <mergeCell ref="S23:T23"/>
    <mergeCell ref="U23:V23"/>
    <mergeCell ref="E21:M21"/>
    <mergeCell ref="AY21:BD21"/>
    <mergeCell ref="B22:D22"/>
    <mergeCell ref="E22:M22"/>
    <mergeCell ref="AY22:BD22"/>
    <mergeCell ref="S22:T22"/>
    <mergeCell ref="U22:V22"/>
    <mergeCell ref="B21:D21"/>
    <mergeCell ref="AX14:AX17"/>
    <mergeCell ref="AY14:BD17"/>
    <mergeCell ref="W15:W17"/>
    <mergeCell ref="X15:X17"/>
    <mergeCell ref="Y15:AB15"/>
    <mergeCell ref="AC15:AC17"/>
    <mergeCell ref="AD15:AD17"/>
    <mergeCell ref="AE15:AG16"/>
    <mergeCell ref="AH15:AH17"/>
    <mergeCell ref="AI15:AI17"/>
    <mergeCell ref="A18:BD18"/>
    <mergeCell ref="B20:D20"/>
    <mergeCell ref="E20:M20"/>
    <mergeCell ref="AY20:BD20"/>
    <mergeCell ref="Q14:R16"/>
    <mergeCell ref="S14:V16"/>
    <mergeCell ref="W14:AG14"/>
    <mergeCell ref="AH14:AR14"/>
    <mergeCell ref="Y16:Y17"/>
    <mergeCell ref="Z16:AB16"/>
    <mergeCell ref="AJ16:AJ17"/>
    <mergeCell ref="AK16:AM16"/>
    <mergeCell ref="AS14:AV16"/>
    <mergeCell ref="AW14:AW17"/>
    <mergeCell ref="AJ15:AM15"/>
    <mergeCell ref="AN15:AN17"/>
    <mergeCell ref="AO15:AO17"/>
    <mergeCell ref="AP15:AR16"/>
    <mergeCell ref="AX8:BA8"/>
    <mergeCell ref="A14:A17"/>
    <mergeCell ref="B14:D17"/>
    <mergeCell ref="E14:M17"/>
    <mergeCell ref="N14:O16"/>
    <mergeCell ref="P14:P17"/>
    <mergeCell ref="AF8:AI8"/>
    <mergeCell ref="AJ8:AN8"/>
    <mergeCell ref="AO8:AR8"/>
    <mergeCell ref="AS8:AW8"/>
    <mergeCell ref="A1:BD1"/>
    <mergeCell ref="A2:BD2"/>
    <mergeCell ref="A8:A9"/>
    <mergeCell ref="B8:E8"/>
    <mergeCell ref="F8:I8"/>
    <mergeCell ref="J8:N8"/>
    <mergeCell ref="O8:R8"/>
    <mergeCell ref="S8:W8"/>
    <mergeCell ref="X8:AA8"/>
    <mergeCell ref="AB8:AE8"/>
  </mergeCells>
  <conditionalFormatting sqref="W30:AR33 W20:AR28">
    <cfRule type="cellIs" priority="6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zoomScale="80" zoomScaleNormal="80" zoomScalePageLayoutView="0" workbookViewId="0" topLeftCell="A28">
      <selection activeCell="AP45" sqref="AP4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79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127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2" s="25" customFormat="1" ht="12.75">
      <c r="R6" s="26"/>
      <c r="S6" s="26"/>
      <c r="T6" s="25" t="s">
        <v>174</v>
      </c>
      <c r="U6" s="26"/>
      <c r="V6" s="26"/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172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121" t="s">
        <v>222</v>
      </c>
      <c r="AY14" s="68" t="s">
        <v>23</v>
      </c>
      <c r="AZ14" s="68"/>
      <c r="BA14" s="68"/>
      <c r="BB14" s="68"/>
      <c r="BC14" s="68"/>
      <c r="BD14" s="68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121"/>
      <c r="AY15" s="68"/>
      <c r="AZ15" s="68"/>
      <c r="BA15" s="68"/>
      <c r="BB15" s="68"/>
      <c r="BC15" s="68"/>
      <c r="BD15" s="68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121"/>
      <c r="AY16" s="68"/>
      <c r="AZ16" s="68"/>
      <c r="BA16" s="68"/>
      <c r="BB16" s="68"/>
      <c r="BC16" s="68"/>
      <c r="BD16" s="68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178</v>
      </c>
      <c r="AW17" s="69"/>
      <c r="AX17" s="121"/>
      <c r="AY17" s="68"/>
      <c r="AZ17" s="68"/>
      <c r="BA17" s="68"/>
      <c r="BB17" s="68"/>
      <c r="BC17" s="68"/>
      <c r="BD17" s="68"/>
    </row>
    <row r="18" spans="1:56" ht="12.75" customHeight="1">
      <c r="A18" s="119" t="s">
        <v>47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</row>
    <row r="19" spans="1:56" ht="12.75" customHeight="1">
      <c r="A19" s="105" t="s">
        <v>254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1:56" ht="26.25" customHeight="1">
      <c r="A20" s="6">
        <v>1</v>
      </c>
      <c r="B20" s="68" t="s">
        <v>150</v>
      </c>
      <c r="C20" s="68"/>
      <c r="D20" s="68"/>
      <c r="E20" s="127" t="s">
        <v>256</v>
      </c>
      <c r="F20" s="127"/>
      <c r="G20" s="127"/>
      <c r="H20" s="127"/>
      <c r="I20" s="127"/>
      <c r="J20" s="127"/>
      <c r="K20" s="127"/>
      <c r="L20" s="127"/>
      <c r="M20" s="127"/>
      <c r="N20" s="6"/>
      <c r="O20" s="6"/>
      <c r="P20" s="6">
        <v>12</v>
      </c>
      <c r="Q20" s="6">
        <v>1</v>
      </c>
      <c r="R20" s="6"/>
      <c r="S20" s="57">
        <f>X20</f>
        <v>90</v>
      </c>
      <c r="T20" s="59"/>
      <c r="U20" s="57">
        <f>X20</f>
        <v>90</v>
      </c>
      <c r="V20" s="59"/>
      <c r="W20" s="6">
        <f>X20/30</f>
        <v>3</v>
      </c>
      <c r="X20" s="6">
        <f>SUM(Y20,AC20)</f>
        <v>90</v>
      </c>
      <c r="Y20" s="6">
        <f>SUM(Z20,AA20,AB20)</f>
        <v>64</v>
      </c>
      <c r="Z20" s="6">
        <f>AE20*16</f>
        <v>32</v>
      </c>
      <c r="AA20" s="6">
        <f>AF20*16</f>
        <v>32</v>
      </c>
      <c r="AB20" s="6"/>
      <c r="AC20" s="6">
        <v>26</v>
      </c>
      <c r="AD20" s="6">
        <f aca="true" t="shared" si="0" ref="AD20:AD33">SUM(AE20:AG20)</f>
        <v>4</v>
      </c>
      <c r="AE20" s="6">
        <v>2</v>
      </c>
      <c r="AF20" s="6">
        <v>2</v>
      </c>
      <c r="AG20" s="6"/>
      <c r="AH20" s="6">
        <f aca="true" t="shared" si="1" ref="AH20:AH28">AI20/30</f>
        <v>0</v>
      </c>
      <c r="AI20" s="6">
        <f>AJ20+AN20</f>
        <v>0</v>
      </c>
      <c r="AJ20" s="6">
        <f>AK20+AL20</f>
        <v>0</v>
      </c>
      <c r="AK20" s="6">
        <f>AP20*12</f>
        <v>0</v>
      </c>
      <c r="AL20" s="6">
        <f>AQ20*12</f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176</v>
      </c>
      <c r="AT20" s="6"/>
      <c r="AU20" s="6"/>
      <c r="AV20" s="6"/>
      <c r="AW20" s="6"/>
      <c r="AX20" s="6"/>
      <c r="AY20" s="120" t="s">
        <v>61</v>
      </c>
      <c r="AZ20" s="120"/>
      <c r="BA20" s="120"/>
      <c r="BB20" s="120"/>
      <c r="BC20" s="120"/>
      <c r="BD20" s="120"/>
    </row>
    <row r="21" spans="1:56" ht="27.75" customHeight="1">
      <c r="A21" s="6">
        <v>2</v>
      </c>
      <c r="B21" s="68" t="s">
        <v>146</v>
      </c>
      <c r="C21" s="68"/>
      <c r="D21" s="68"/>
      <c r="E21" s="127" t="s">
        <v>257</v>
      </c>
      <c r="F21" s="127"/>
      <c r="G21" s="127"/>
      <c r="H21" s="127"/>
      <c r="I21" s="127"/>
      <c r="J21" s="127"/>
      <c r="K21" s="127"/>
      <c r="L21" s="127"/>
      <c r="M21" s="127"/>
      <c r="N21" s="6"/>
      <c r="O21" s="6"/>
      <c r="P21" s="6">
        <v>12</v>
      </c>
      <c r="Q21" s="6">
        <v>1</v>
      </c>
      <c r="R21" s="6"/>
      <c r="S21" s="57">
        <f>X21</f>
        <v>90</v>
      </c>
      <c r="T21" s="59"/>
      <c r="U21" s="57">
        <f>X21</f>
        <v>90</v>
      </c>
      <c r="V21" s="59"/>
      <c r="W21" s="6">
        <f aca="true" t="shared" si="2" ref="W21:W33">X21/30</f>
        <v>3</v>
      </c>
      <c r="X21" s="6">
        <f>SUM(Y21,AC21)</f>
        <v>90</v>
      </c>
      <c r="Y21" s="6">
        <f>SUM(Z21,AA21,AB21)</f>
        <v>64</v>
      </c>
      <c r="Z21" s="6">
        <f aca="true" t="shared" si="3" ref="Z21:Z33">AE21*16</f>
        <v>32</v>
      </c>
      <c r="AA21" s="6">
        <f aca="true" t="shared" si="4" ref="AA21:AA33">AF21*16</f>
        <v>32</v>
      </c>
      <c r="AB21" s="6"/>
      <c r="AC21" s="6">
        <v>26</v>
      </c>
      <c r="AD21" s="6">
        <f t="shared" si="0"/>
        <v>4</v>
      </c>
      <c r="AE21" s="6">
        <v>2</v>
      </c>
      <c r="AF21" s="16">
        <v>2</v>
      </c>
      <c r="AG21" s="6"/>
      <c r="AH21" s="6">
        <f t="shared" si="1"/>
        <v>0</v>
      </c>
      <c r="AI21" s="6">
        <f>AJ21+AN21</f>
        <v>0</v>
      </c>
      <c r="AJ21" s="6">
        <f>AK21+AL21</f>
        <v>0</v>
      </c>
      <c r="AK21" s="6">
        <f aca="true" t="shared" si="5" ref="AK21:AK27">AP21*12</f>
        <v>0</v>
      </c>
      <c r="AL21" s="6">
        <f aca="true" t="shared" si="6" ref="AL21:AL27">AQ21*12</f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176</v>
      </c>
      <c r="AT21" s="6"/>
      <c r="AU21" s="6"/>
      <c r="AV21" s="6"/>
      <c r="AW21" s="6"/>
      <c r="AX21" s="6"/>
      <c r="AY21" s="120" t="s">
        <v>215</v>
      </c>
      <c r="AZ21" s="120"/>
      <c r="BA21" s="120"/>
      <c r="BB21" s="120"/>
      <c r="BC21" s="120"/>
      <c r="BD21" s="120"/>
    </row>
    <row r="22" spans="1:56" ht="27.75" customHeight="1">
      <c r="A22" s="6">
        <v>3</v>
      </c>
      <c r="B22" s="68" t="s">
        <v>148</v>
      </c>
      <c r="C22" s="68"/>
      <c r="D22" s="68"/>
      <c r="E22" s="127" t="s">
        <v>66</v>
      </c>
      <c r="F22" s="127"/>
      <c r="G22" s="127"/>
      <c r="H22" s="127"/>
      <c r="I22" s="127"/>
      <c r="J22" s="127"/>
      <c r="K22" s="127"/>
      <c r="L22" s="127"/>
      <c r="M22" s="127"/>
      <c r="N22" s="6"/>
      <c r="O22" s="6"/>
      <c r="P22" s="6">
        <v>12</v>
      </c>
      <c r="Q22" s="6">
        <v>1</v>
      </c>
      <c r="R22" s="6"/>
      <c r="S22" s="57">
        <f>X22</f>
        <v>90</v>
      </c>
      <c r="T22" s="59"/>
      <c r="U22" s="57">
        <f>X22</f>
        <v>90</v>
      </c>
      <c r="V22" s="59"/>
      <c r="W22" s="6">
        <f t="shared" si="2"/>
        <v>3</v>
      </c>
      <c r="X22" s="6">
        <f>SUM(Y22,AC22)</f>
        <v>90</v>
      </c>
      <c r="Y22" s="6">
        <f>SUM(Z22,AA22,AB22)</f>
        <v>64</v>
      </c>
      <c r="Z22" s="6">
        <f t="shared" si="3"/>
        <v>32</v>
      </c>
      <c r="AA22" s="6">
        <f t="shared" si="4"/>
        <v>32</v>
      </c>
      <c r="AB22" s="6"/>
      <c r="AC22" s="6">
        <v>26</v>
      </c>
      <c r="AD22" s="6">
        <f>SUM(AE22:AG22)</f>
        <v>4</v>
      </c>
      <c r="AE22" s="6">
        <v>2</v>
      </c>
      <c r="AF22" s="16">
        <v>2</v>
      </c>
      <c r="AG22" s="6"/>
      <c r="AH22" s="6">
        <f t="shared" si="1"/>
        <v>0</v>
      </c>
      <c r="AI22" s="6">
        <f>AJ22+AN22</f>
        <v>0</v>
      </c>
      <c r="AJ22" s="6">
        <f>AK22+AL22</f>
        <v>0</v>
      </c>
      <c r="AK22" s="6">
        <f t="shared" si="5"/>
        <v>0</v>
      </c>
      <c r="AL22" s="6">
        <f t="shared" si="6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176</v>
      </c>
      <c r="AT22" s="6"/>
      <c r="AU22" s="6"/>
      <c r="AV22" s="6"/>
      <c r="AW22" s="6"/>
      <c r="AX22" s="6"/>
      <c r="AY22" s="120" t="s">
        <v>70</v>
      </c>
      <c r="AZ22" s="120"/>
      <c r="BA22" s="120"/>
      <c r="BB22" s="120"/>
      <c r="BC22" s="120"/>
      <c r="BD22" s="120"/>
    </row>
    <row r="23" spans="1:56" ht="40.5" customHeight="1">
      <c r="A23" s="6">
        <v>6</v>
      </c>
      <c r="B23" s="68" t="s">
        <v>153</v>
      </c>
      <c r="C23" s="68"/>
      <c r="D23" s="68"/>
      <c r="E23" s="127" t="s">
        <v>60</v>
      </c>
      <c r="F23" s="127"/>
      <c r="G23" s="127"/>
      <c r="H23" s="127"/>
      <c r="I23" s="127"/>
      <c r="J23" s="127"/>
      <c r="K23" s="127"/>
      <c r="L23" s="127"/>
      <c r="M23" s="127"/>
      <c r="N23" s="6"/>
      <c r="O23" s="6"/>
      <c r="P23" s="6">
        <v>12</v>
      </c>
      <c r="Q23" s="6">
        <v>1</v>
      </c>
      <c r="R23" s="6"/>
      <c r="S23" s="57">
        <f>X23</f>
        <v>90</v>
      </c>
      <c r="T23" s="59"/>
      <c r="U23" s="57">
        <f>X23</f>
        <v>90</v>
      </c>
      <c r="V23" s="59"/>
      <c r="W23" s="6">
        <f t="shared" si="2"/>
        <v>3</v>
      </c>
      <c r="X23" s="6">
        <f>SUM(Y23,AC23)</f>
        <v>90</v>
      </c>
      <c r="Y23" s="6">
        <f>SUM(Z23,AA23,AB23)</f>
        <v>32</v>
      </c>
      <c r="Z23" s="6">
        <f t="shared" si="3"/>
        <v>16</v>
      </c>
      <c r="AA23" s="6">
        <f t="shared" si="4"/>
        <v>16</v>
      </c>
      <c r="AB23" s="6"/>
      <c r="AC23" s="6">
        <v>58</v>
      </c>
      <c r="AD23" s="6">
        <f t="shared" si="0"/>
        <v>2</v>
      </c>
      <c r="AE23" s="6">
        <v>1</v>
      </c>
      <c r="AF23" s="6">
        <v>1</v>
      </c>
      <c r="AG23" s="6"/>
      <c r="AH23" s="6">
        <f t="shared" si="1"/>
        <v>0</v>
      </c>
      <c r="AI23" s="6">
        <f>AJ23+AN23</f>
        <v>0</v>
      </c>
      <c r="AJ23" s="6">
        <f>AK23+AL23</f>
        <v>0</v>
      </c>
      <c r="AK23" s="6">
        <f t="shared" si="5"/>
        <v>0</v>
      </c>
      <c r="AL23" s="6">
        <f t="shared" si="6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6"/>
      <c r="AY23" s="128" t="s">
        <v>64</v>
      </c>
      <c r="AZ23" s="128"/>
      <c r="BA23" s="128"/>
      <c r="BB23" s="128"/>
      <c r="BC23" s="128"/>
      <c r="BD23" s="128"/>
    </row>
    <row r="24" spans="1:56" ht="27.75" customHeight="1">
      <c r="A24" s="6">
        <v>7</v>
      </c>
      <c r="B24" s="68" t="s">
        <v>154</v>
      </c>
      <c r="C24" s="68"/>
      <c r="D24" s="68"/>
      <c r="E24" s="127" t="s">
        <v>59</v>
      </c>
      <c r="F24" s="127"/>
      <c r="G24" s="127"/>
      <c r="H24" s="127"/>
      <c r="I24" s="127"/>
      <c r="J24" s="127"/>
      <c r="K24" s="127"/>
      <c r="L24" s="127"/>
      <c r="M24" s="127"/>
      <c r="N24" s="6"/>
      <c r="O24" s="6"/>
      <c r="P24" s="6">
        <v>12</v>
      </c>
      <c r="Q24" s="6">
        <v>1</v>
      </c>
      <c r="R24" s="6"/>
      <c r="S24" s="57">
        <f>X24</f>
        <v>90</v>
      </c>
      <c r="T24" s="59"/>
      <c r="U24" s="57">
        <f>X24</f>
        <v>90</v>
      </c>
      <c r="V24" s="59"/>
      <c r="W24" s="6">
        <f t="shared" si="2"/>
        <v>3</v>
      </c>
      <c r="X24" s="6">
        <f>SUM(Y24,AC24)</f>
        <v>90</v>
      </c>
      <c r="Y24" s="6">
        <f>SUM(Z24,AA24,AB24)</f>
        <v>32</v>
      </c>
      <c r="Z24" s="6">
        <f t="shared" si="3"/>
        <v>16</v>
      </c>
      <c r="AA24" s="6">
        <f t="shared" si="4"/>
        <v>16</v>
      </c>
      <c r="AB24" s="6"/>
      <c r="AC24" s="6">
        <v>58</v>
      </c>
      <c r="AD24" s="6">
        <f t="shared" si="0"/>
        <v>2</v>
      </c>
      <c r="AE24" s="6">
        <v>1</v>
      </c>
      <c r="AF24" s="6">
        <v>1</v>
      </c>
      <c r="AG24" s="6"/>
      <c r="AH24" s="6">
        <f t="shared" si="1"/>
        <v>0</v>
      </c>
      <c r="AI24" s="6">
        <f>AJ24+AN24</f>
        <v>0</v>
      </c>
      <c r="AJ24" s="6">
        <f>AK24+AL24</f>
        <v>0</v>
      </c>
      <c r="AK24" s="6">
        <f t="shared" si="5"/>
        <v>0</v>
      </c>
      <c r="AL24" s="6">
        <f t="shared" si="6"/>
        <v>0</v>
      </c>
      <c r="AM24" s="6"/>
      <c r="AN24" s="6"/>
      <c r="AO24" s="6">
        <f>AP24+AQ24</f>
        <v>0</v>
      </c>
      <c r="AP24" s="6"/>
      <c r="AQ24" s="6"/>
      <c r="AR24" s="6"/>
      <c r="AS24" s="6"/>
      <c r="AT24" s="6">
        <v>1</v>
      </c>
      <c r="AU24" s="6"/>
      <c r="AV24" s="6"/>
      <c r="AW24" s="6"/>
      <c r="AX24" s="6"/>
      <c r="AY24" s="120" t="s">
        <v>63</v>
      </c>
      <c r="AZ24" s="120"/>
      <c r="BA24" s="120"/>
      <c r="BB24" s="120"/>
      <c r="BC24" s="120"/>
      <c r="BD24" s="120"/>
    </row>
    <row r="25" spans="1:56" ht="27" customHeight="1">
      <c r="A25" s="6">
        <v>8</v>
      </c>
      <c r="B25" s="68" t="s">
        <v>149</v>
      </c>
      <c r="C25" s="68"/>
      <c r="D25" s="68"/>
      <c r="E25" s="127" t="s">
        <v>67</v>
      </c>
      <c r="F25" s="127"/>
      <c r="G25" s="127"/>
      <c r="H25" s="127"/>
      <c r="I25" s="127"/>
      <c r="J25" s="127"/>
      <c r="K25" s="127"/>
      <c r="L25" s="127"/>
      <c r="M25" s="127"/>
      <c r="N25" s="6"/>
      <c r="O25" s="6"/>
      <c r="P25" s="6">
        <v>12</v>
      </c>
      <c r="Q25" s="6">
        <v>1</v>
      </c>
      <c r="R25" s="6"/>
      <c r="S25" s="57">
        <f aca="true" t="shared" si="7" ref="S25:S33">AI25</f>
        <v>90</v>
      </c>
      <c r="T25" s="59"/>
      <c r="U25" s="57">
        <f aca="true" t="shared" si="8" ref="U25:U33">AI25</f>
        <v>90</v>
      </c>
      <c r="V25" s="59"/>
      <c r="W25" s="6">
        <f t="shared" si="2"/>
        <v>0</v>
      </c>
      <c r="X25" s="6">
        <f aca="true" t="shared" si="9" ref="X25:X33">SUM(Y25,AC25)</f>
        <v>0</v>
      </c>
      <c r="Y25" s="6">
        <f aca="true" t="shared" si="10" ref="Y25:Y33">SUM(Z25,AA25,AB25)</f>
        <v>0</v>
      </c>
      <c r="Z25" s="6">
        <f t="shared" si="3"/>
        <v>0</v>
      </c>
      <c r="AA25" s="6">
        <f t="shared" si="4"/>
        <v>0</v>
      </c>
      <c r="AB25" s="6"/>
      <c r="AC25" s="6"/>
      <c r="AD25" s="6">
        <f t="shared" si="0"/>
        <v>0</v>
      </c>
      <c r="AE25" s="6"/>
      <c r="AF25" s="6"/>
      <c r="AG25" s="6"/>
      <c r="AH25" s="6">
        <f t="shared" si="1"/>
        <v>3</v>
      </c>
      <c r="AI25" s="6">
        <f aca="true" t="shared" si="11" ref="AI25:AI33">AJ25+AN25</f>
        <v>90</v>
      </c>
      <c r="AJ25" s="6">
        <f aca="true" t="shared" si="12" ref="AJ25:AJ33">AK25+AL25</f>
        <v>48</v>
      </c>
      <c r="AK25" s="6">
        <f t="shared" si="5"/>
        <v>24</v>
      </c>
      <c r="AL25" s="6">
        <f t="shared" si="6"/>
        <v>24</v>
      </c>
      <c r="AM25" s="6"/>
      <c r="AN25" s="6">
        <v>42</v>
      </c>
      <c r="AO25" s="6">
        <f aca="true" t="shared" si="13" ref="AO25:AO33">AP25+AQ25</f>
        <v>4</v>
      </c>
      <c r="AP25" s="6">
        <v>2</v>
      </c>
      <c r="AQ25" s="6">
        <v>2</v>
      </c>
      <c r="AR25" s="6"/>
      <c r="AS25" s="6" t="s">
        <v>181</v>
      </c>
      <c r="AT25" s="6"/>
      <c r="AU25" s="6"/>
      <c r="AV25" s="6"/>
      <c r="AW25" s="6"/>
      <c r="AX25" s="6"/>
      <c r="AY25" s="128" t="s">
        <v>71</v>
      </c>
      <c r="AZ25" s="128"/>
      <c r="BA25" s="128"/>
      <c r="BB25" s="128"/>
      <c r="BC25" s="128"/>
      <c r="BD25" s="128"/>
    </row>
    <row r="26" spans="1:56" ht="27.75" customHeight="1">
      <c r="A26" s="6">
        <v>9</v>
      </c>
      <c r="B26" s="68" t="s">
        <v>147</v>
      </c>
      <c r="C26" s="68"/>
      <c r="D26" s="68"/>
      <c r="E26" s="127" t="s">
        <v>65</v>
      </c>
      <c r="F26" s="127"/>
      <c r="G26" s="127"/>
      <c r="H26" s="127"/>
      <c r="I26" s="127"/>
      <c r="J26" s="127"/>
      <c r="K26" s="127"/>
      <c r="L26" s="127"/>
      <c r="M26" s="127"/>
      <c r="N26" s="6"/>
      <c r="O26" s="6"/>
      <c r="P26" s="6">
        <v>12</v>
      </c>
      <c r="Q26" s="6">
        <v>1</v>
      </c>
      <c r="R26" s="6"/>
      <c r="S26" s="57">
        <f t="shared" si="7"/>
        <v>90</v>
      </c>
      <c r="T26" s="59"/>
      <c r="U26" s="57">
        <f t="shared" si="8"/>
        <v>90</v>
      </c>
      <c r="V26" s="59"/>
      <c r="W26" s="6">
        <f t="shared" si="2"/>
        <v>0</v>
      </c>
      <c r="X26" s="6">
        <f t="shared" si="9"/>
        <v>0</v>
      </c>
      <c r="Y26" s="6">
        <f t="shared" si="10"/>
        <v>0</v>
      </c>
      <c r="Z26" s="6">
        <f t="shared" si="3"/>
        <v>0</v>
      </c>
      <c r="AA26" s="6">
        <f t="shared" si="4"/>
        <v>0</v>
      </c>
      <c r="AB26" s="6"/>
      <c r="AC26" s="6"/>
      <c r="AD26" s="6">
        <f t="shared" si="0"/>
        <v>0</v>
      </c>
      <c r="AE26" s="6"/>
      <c r="AF26" s="6"/>
      <c r="AG26" s="6"/>
      <c r="AH26" s="6">
        <f t="shared" si="1"/>
        <v>3</v>
      </c>
      <c r="AI26" s="6">
        <f t="shared" si="11"/>
        <v>90</v>
      </c>
      <c r="AJ26" s="6">
        <f t="shared" si="12"/>
        <v>48</v>
      </c>
      <c r="AK26" s="6">
        <f t="shared" si="5"/>
        <v>24</v>
      </c>
      <c r="AL26" s="6">
        <f t="shared" si="6"/>
        <v>24</v>
      </c>
      <c r="AM26" s="6"/>
      <c r="AN26" s="6">
        <v>42</v>
      </c>
      <c r="AO26" s="6">
        <f t="shared" si="13"/>
        <v>4</v>
      </c>
      <c r="AP26" s="6">
        <v>2</v>
      </c>
      <c r="AQ26" s="6">
        <v>2</v>
      </c>
      <c r="AR26" s="6"/>
      <c r="AS26" s="6" t="s">
        <v>181</v>
      </c>
      <c r="AT26" s="6"/>
      <c r="AU26" s="6"/>
      <c r="AV26" s="6"/>
      <c r="AW26" s="6"/>
      <c r="AX26" s="6"/>
      <c r="AY26" s="120" t="s">
        <v>69</v>
      </c>
      <c r="AZ26" s="120"/>
      <c r="BA26" s="120"/>
      <c r="BB26" s="120"/>
      <c r="BC26" s="120"/>
      <c r="BD26" s="120"/>
    </row>
    <row r="27" spans="1:56" ht="27.75" customHeight="1">
      <c r="A27" s="6">
        <v>10</v>
      </c>
      <c r="B27" s="68"/>
      <c r="C27" s="68"/>
      <c r="D27" s="68"/>
      <c r="E27" s="112" t="s">
        <v>201</v>
      </c>
      <c r="F27" s="112"/>
      <c r="G27" s="112"/>
      <c r="H27" s="112"/>
      <c r="I27" s="112"/>
      <c r="J27" s="112"/>
      <c r="K27" s="112"/>
      <c r="L27" s="112"/>
      <c r="M27" s="112"/>
      <c r="N27" s="6"/>
      <c r="O27" s="6"/>
      <c r="P27" s="6">
        <v>12</v>
      </c>
      <c r="Q27" s="6">
        <v>1</v>
      </c>
      <c r="R27" s="6"/>
      <c r="S27" s="57">
        <f t="shared" si="7"/>
        <v>90</v>
      </c>
      <c r="T27" s="59"/>
      <c r="U27" s="57">
        <f t="shared" si="8"/>
        <v>90</v>
      </c>
      <c r="V27" s="59"/>
      <c r="W27" s="6">
        <f t="shared" si="2"/>
        <v>0</v>
      </c>
      <c r="X27" s="6">
        <f t="shared" si="9"/>
        <v>0</v>
      </c>
      <c r="Y27" s="6">
        <f t="shared" si="10"/>
        <v>0</v>
      </c>
      <c r="Z27" s="6">
        <f t="shared" si="3"/>
        <v>0</v>
      </c>
      <c r="AA27" s="6">
        <f t="shared" si="4"/>
        <v>0</v>
      </c>
      <c r="AB27" s="6"/>
      <c r="AC27" s="6"/>
      <c r="AD27" s="6">
        <f t="shared" si="0"/>
        <v>0</v>
      </c>
      <c r="AE27" s="6"/>
      <c r="AF27" s="6"/>
      <c r="AG27" s="6"/>
      <c r="AH27" s="6">
        <f t="shared" si="1"/>
        <v>3</v>
      </c>
      <c r="AI27" s="6">
        <f t="shared" si="11"/>
        <v>90</v>
      </c>
      <c r="AJ27" s="6">
        <f t="shared" si="12"/>
        <v>48</v>
      </c>
      <c r="AK27" s="6">
        <f t="shared" si="5"/>
        <v>24</v>
      </c>
      <c r="AL27" s="6">
        <f t="shared" si="6"/>
        <v>24</v>
      </c>
      <c r="AM27" s="6"/>
      <c r="AN27" s="6">
        <v>42</v>
      </c>
      <c r="AO27" s="6">
        <f t="shared" si="13"/>
        <v>4</v>
      </c>
      <c r="AP27" s="6">
        <v>2</v>
      </c>
      <c r="AQ27" s="6">
        <v>2</v>
      </c>
      <c r="AR27" s="6"/>
      <c r="AS27" s="6" t="s">
        <v>181</v>
      </c>
      <c r="AT27" s="6"/>
      <c r="AU27" s="6"/>
      <c r="AV27" s="6"/>
      <c r="AW27" s="6"/>
      <c r="AX27" s="6"/>
      <c r="AY27" s="120" t="s">
        <v>202</v>
      </c>
      <c r="AZ27" s="120"/>
      <c r="BA27" s="120"/>
      <c r="BB27" s="120"/>
      <c r="BC27" s="120"/>
      <c r="BD27" s="120"/>
    </row>
    <row r="28" spans="1:56" ht="27.75" customHeight="1">
      <c r="A28" s="6">
        <v>11</v>
      </c>
      <c r="B28" s="68"/>
      <c r="C28" s="68"/>
      <c r="D28" s="68"/>
      <c r="E28" s="112" t="s">
        <v>203</v>
      </c>
      <c r="F28" s="112"/>
      <c r="G28" s="112"/>
      <c r="H28" s="112"/>
      <c r="I28" s="112"/>
      <c r="J28" s="112"/>
      <c r="K28" s="112"/>
      <c r="L28" s="112"/>
      <c r="M28" s="112"/>
      <c r="N28" s="6"/>
      <c r="O28" s="6"/>
      <c r="P28" s="6">
        <v>12</v>
      </c>
      <c r="Q28" s="6">
        <v>1</v>
      </c>
      <c r="R28" s="6"/>
      <c r="S28" s="57">
        <f t="shared" si="7"/>
        <v>90</v>
      </c>
      <c r="T28" s="59"/>
      <c r="U28" s="57">
        <f t="shared" si="8"/>
        <v>90</v>
      </c>
      <c r="V28" s="59"/>
      <c r="W28" s="6">
        <f t="shared" si="2"/>
        <v>0</v>
      </c>
      <c r="X28" s="6">
        <f t="shared" si="9"/>
        <v>0</v>
      </c>
      <c r="Y28" s="6">
        <f t="shared" si="10"/>
        <v>0</v>
      </c>
      <c r="Z28" s="6">
        <f t="shared" si="3"/>
        <v>0</v>
      </c>
      <c r="AA28" s="6">
        <f t="shared" si="4"/>
        <v>0</v>
      </c>
      <c r="AB28" s="6"/>
      <c r="AC28" s="6"/>
      <c r="AD28" s="6">
        <f t="shared" si="0"/>
        <v>0</v>
      </c>
      <c r="AE28" s="6"/>
      <c r="AF28" s="6"/>
      <c r="AG28" s="6"/>
      <c r="AH28" s="6">
        <f t="shared" si="1"/>
        <v>3</v>
      </c>
      <c r="AI28" s="6">
        <f t="shared" si="11"/>
        <v>90</v>
      </c>
      <c r="AJ28" s="6">
        <f t="shared" si="12"/>
        <v>24</v>
      </c>
      <c r="AK28" s="6">
        <f>AP28*12</f>
        <v>12</v>
      </c>
      <c r="AL28" s="6">
        <f>AQ28*12</f>
        <v>12</v>
      </c>
      <c r="AM28" s="6"/>
      <c r="AN28" s="6">
        <v>66</v>
      </c>
      <c r="AO28" s="6">
        <f t="shared" si="13"/>
        <v>2</v>
      </c>
      <c r="AP28" s="6">
        <v>1</v>
      </c>
      <c r="AQ28" s="6">
        <v>1</v>
      </c>
      <c r="AR28" s="6"/>
      <c r="AS28" s="6"/>
      <c r="AT28" s="6">
        <v>2</v>
      </c>
      <c r="AU28" s="6"/>
      <c r="AV28" s="6"/>
      <c r="AW28" s="6"/>
      <c r="AX28" s="6"/>
      <c r="AY28" s="120" t="s">
        <v>68</v>
      </c>
      <c r="AZ28" s="120"/>
      <c r="BA28" s="120"/>
      <c r="BB28" s="120"/>
      <c r="BC28" s="120"/>
      <c r="BD28" s="120"/>
    </row>
    <row r="29" spans="1:56" ht="12.75" customHeight="1">
      <c r="A29" s="105" t="s">
        <v>255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</row>
    <row r="30" spans="1:56" ht="27" customHeight="1">
      <c r="A30" s="6">
        <v>4</v>
      </c>
      <c r="B30" s="68" t="s">
        <v>151</v>
      </c>
      <c r="C30" s="68"/>
      <c r="D30" s="68"/>
      <c r="E30" s="127" t="s">
        <v>58</v>
      </c>
      <c r="F30" s="127"/>
      <c r="G30" s="127"/>
      <c r="H30" s="127"/>
      <c r="I30" s="127"/>
      <c r="J30" s="127"/>
      <c r="K30" s="127"/>
      <c r="L30" s="127"/>
      <c r="M30" s="127"/>
      <c r="N30" s="6"/>
      <c r="O30" s="6"/>
      <c r="P30" s="6">
        <v>12</v>
      </c>
      <c r="Q30" s="6">
        <v>1</v>
      </c>
      <c r="R30" s="6"/>
      <c r="S30" s="57">
        <f>X30</f>
        <v>90</v>
      </c>
      <c r="T30" s="59"/>
      <c r="U30" s="57">
        <f>X30</f>
        <v>90</v>
      </c>
      <c r="V30" s="59"/>
      <c r="W30" s="6">
        <f>X30/30</f>
        <v>3</v>
      </c>
      <c r="X30" s="6">
        <f>SUM(Y30,AC30)</f>
        <v>90</v>
      </c>
      <c r="Y30" s="6">
        <f>SUM(Z30,AA30,AB30)</f>
        <v>32</v>
      </c>
      <c r="Z30" s="6">
        <f>AE30*16</f>
        <v>16</v>
      </c>
      <c r="AA30" s="6">
        <f>AF30*16</f>
        <v>16</v>
      </c>
      <c r="AB30" s="6"/>
      <c r="AC30" s="6">
        <v>58</v>
      </c>
      <c r="AD30" s="6">
        <f>SUM(AE30:AG30)</f>
        <v>2</v>
      </c>
      <c r="AE30" s="6">
        <v>1</v>
      </c>
      <c r="AF30" s="6">
        <v>1</v>
      </c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aca="true" t="shared" si="14" ref="AK30:AL33">AP30*12</f>
        <v>0</v>
      </c>
      <c r="AL30" s="6">
        <f t="shared" si="14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6"/>
      <c r="AY30" s="120" t="s">
        <v>62</v>
      </c>
      <c r="AZ30" s="120"/>
      <c r="BA30" s="120"/>
      <c r="BB30" s="120"/>
      <c r="BC30" s="120"/>
      <c r="BD30" s="120"/>
    </row>
    <row r="31" spans="1:56" ht="38.25" customHeight="1">
      <c r="A31" s="6">
        <v>5</v>
      </c>
      <c r="B31" s="68" t="s">
        <v>152</v>
      </c>
      <c r="C31" s="68"/>
      <c r="D31" s="68"/>
      <c r="E31" s="129" t="s">
        <v>81</v>
      </c>
      <c r="F31" s="129"/>
      <c r="G31" s="129"/>
      <c r="H31" s="129"/>
      <c r="I31" s="129"/>
      <c r="J31" s="129"/>
      <c r="K31" s="129"/>
      <c r="L31" s="129"/>
      <c r="M31" s="129"/>
      <c r="N31" s="6"/>
      <c r="O31" s="6"/>
      <c r="P31" s="6">
        <v>12</v>
      </c>
      <c r="Q31" s="6">
        <v>1</v>
      </c>
      <c r="R31" s="6"/>
      <c r="S31" s="57">
        <f>X31</f>
        <v>90</v>
      </c>
      <c r="T31" s="59"/>
      <c r="U31" s="57">
        <f>X31</f>
        <v>90</v>
      </c>
      <c r="V31" s="59"/>
      <c r="W31" s="6">
        <f>X31/30</f>
        <v>3</v>
      </c>
      <c r="X31" s="6">
        <f>SUM(Y31,AC31)</f>
        <v>90</v>
      </c>
      <c r="Y31" s="6">
        <f>SUM(Z31,AA31,AB31)</f>
        <v>32</v>
      </c>
      <c r="Z31" s="6">
        <f>AE31*16</f>
        <v>16</v>
      </c>
      <c r="AA31" s="6">
        <f>AF31*16</f>
        <v>16</v>
      </c>
      <c r="AB31" s="6"/>
      <c r="AC31" s="6">
        <v>58</v>
      </c>
      <c r="AD31" s="6">
        <f>SUM(AE31:AG31)</f>
        <v>2</v>
      </c>
      <c r="AE31" s="6">
        <v>1</v>
      </c>
      <c r="AF31" s="6">
        <v>1</v>
      </c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14"/>
        <v>0</v>
      </c>
      <c r="AL31" s="6">
        <f t="shared" si="14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6"/>
      <c r="AY31" s="120" t="s">
        <v>219</v>
      </c>
      <c r="AZ31" s="120"/>
      <c r="BA31" s="120"/>
      <c r="BB31" s="120"/>
      <c r="BC31" s="120"/>
      <c r="BD31" s="120"/>
    </row>
    <row r="32" spans="1:56" ht="27.75" customHeight="1">
      <c r="A32" s="6">
        <v>12</v>
      </c>
      <c r="B32" s="68"/>
      <c r="C32" s="68"/>
      <c r="D32" s="68"/>
      <c r="E32" s="112" t="s">
        <v>205</v>
      </c>
      <c r="F32" s="112"/>
      <c r="G32" s="112"/>
      <c r="H32" s="112"/>
      <c r="I32" s="112"/>
      <c r="J32" s="112"/>
      <c r="K32" s="112"/>
      <c r="L32" s="112"/>
      <c r="M32" s="112"/>
      <c r="N32" s="6"/>
      <c r="O32" s="6"/>
      <c r="P32" s="6">
        <v>12</v>
      </c>
      <c r="Q32" s="6">
        <v>1</v>
      </c>
      <c r="R32" s="6"/>
      <c r="S32" s="57">
        <f t="shared" si="7"/>
        <v>90</v>
      </c>
      <c r="T32" s="59"/>
      <c r="U32" s="57">
        <f t="shared" si="8"/>
        <v>90</v>
      </c>
      <c r="V32" s="59"/>
      <c r="W32" s="6">
        <f t="shared" si="2"/>
        <v>0</v>
      </c>
      <c r="X32" s="6">
        <f t="shared" si="9"/>
        <v>0</v>
      </c>
      <c r="Y32" s="6">
        <f t="shared" si="10"/>
        <v>0</v>
      </c>
      <c r="Z32" s="6">
        <f t="shared" si="3"/>
        <v>0</v>
      </c>
      <c r="AA32" s="6">
        <f t="shared" si="4"/>
        <v>0</v>
      </c>
      <c r="AB32" s="6"/>
      <c r="AC32" s="6"/>
      <c r="AD32" s="6">
        <f t="shared" si="0"/>
        <v>0</v>
      </c>
      <c r="AE32" s="6"/>
      <c r="AF32" s="6"/>
      <c r="AG32" s="6"/>
      <c r="AH32" s="6">
        <f>AI32/30</f>
        <v>3</v>
      </c>
      <c r="AI32" s="6">
        <f t="shared" si="11"/>
        <v>90</v>
      </c>
      <c r="AJ32" s="6">
        <f t="shared" si="12"/>
        <v>24</v>
      </c>
      <c r="AK32" s="6">
        <f t="shared" si="14"/>
        <v>12</v>
      </c>
      <c r="AL32" s="6">
        <f t="shared" si="14"/>
        <v>12</v>
      </c>
      <c r="AM32" s="6"/>
      <c r="AN32" s="6">
        <v>66</v>
      </c>
      <c r="AO32" s="6">
        <f t="shared" si="13"/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/>
      <c r="AX32" s="6"/>
      <c r="AY32" s="68" t="s">
        <v>204</v>
      </c>
      <c r="AZ32" s="68"/>
      <c r="BA32" s="68"/>
      <c r="BB32" s="68"/>
      <c r="BC32" s="68"/>
      <c r="BD32" s="68"/>
    </row>
    <row r="33" spans="1:56" ht="27.75" customHeight="1">
      <c r="A33" s="6">
        <v>13</v>
      </c>
      <c r="B33" s="68"/>
      <c r="C33" s="68"/>
      <c r="D33" s="68"/>
      <c r="E33" s="112" t="s">
        <v>50</v>
      </c>
      <c r="F33" s="112"/>
      <c r="G33" s="112"/>
      <c r="H33" s="112"/>
      <c r="I33" s="112"/>
      <c r="J33" s="112"/>
      <c r="K33" s="112"/>
      <c r="L33" s="112"/>
      <c r="M33" s="112"/>
      <c r="N33" s="6"/>
      <c r="O33" s="6"/>
      <c r="P33" s="6">
        <v>12</v>
      </c>
      <c r="Q33" s="6">
        <v>1</v>
      </c>
      <c r="R33" s="6"/>
      <c r="S33" s="57">
        <f t="shared" si="7"/>
        <v>90</v>
      </c>
      <c r="T33" s="59"/>
      <c r="U33" s="57">
        <f t="shared" si="8"/>
        <v>90</v>
      </c>
      <c r="V33" s="59"/>
      <c r="W33" s="6">
        <f t="shared" si="2"/>
        <v>0</v>
      </c>
      <c r="X33" s="6">
        <f t="shared" si="9"/>
        <v>0</v>
      </c>
      <c r="Y33" s="6">
        <f t="shared" si="10"/>
        <v>0</v>
      </c>
      <c r="Z33" s="6">
        <f t="shared" si="3"/>
        <v>0</v>
      </c>
      <c r="AA33" s="6">
        <f t="shared" si="4"/>
        <v>0</v>
      </c>
      <c r="AB33" s="6"/>
      <c r="AC33" s="6"/>
      <c r="AD33" s="6">
        <f t="shared" si="0"/>
        <v>0</v>
      </c>
      <c r="AE33" s="6"/>
      <c r="AF33" s="6"/>
      <c r="AG33" s="6"/>
      <c r="AH33" s="6">
        <f>AI33/30</f>
        <v>3</v>
      </c>
      <c r="AI33" s="6">
        <f t="shared" si="11"/>
        <v>90</v>
      </c>
      <c r="AJ33" s="6">
        <f t="shared" si="12"/>
        <v>24</v>
      </c>
      <c r="AK33" s="6">
        <f t="shared" si="14"/>
        <v>12</v>
      </c>
      <c r="AL33" s="6">
        <f t="shared" si="14"/>
        <v>12</v>
      </c>
      <c r="AM33" s="6"/>
      <c r="AN33" s="6">
        <v>66</v>
      </c>
      <c r="AO33" s="6">
        <f t="shared" si="13"/>
        <v>2</v>
      </c>
      <c r="AP33" s="6">
        <v>1</v>
      </c>
      <c r="AQ33" s="6">
        <v>1</v>
      </c>
      <c r="AR33" s="6"/>
      <c r="AS33" s="6"/>
      <c r="AT33" s="6">
        <v>2</v>
      </c>
      <c r="AU33" s="6"/>
      <c r="AV33" s="6"/>
      <c r="AW33" s="6"/>
      <c r="AX33" s="6"/>
      <c r="AY33" s="86" t="s">
        <v>218</v>
      </c>
      <c r="AZ33" s="86"/>
      <c r="BA33" s="86"/>
      <c r="BB33" s="86"/>
      <c r="BC33" s="86"/>
      <c r="BD33" s="86"/>
    </row>
    <row r="34" spans="1:56" ht="14.25" customHeight="1">
      <c r="A34" s="4"/>
      <c r="B34" s="84"/>
      <c r="C34" s="84"/>
      <c r="D34" s="84"/>
      <c r="E34" s="114" t="s">
        <v>31</v>
      </c>
      <c r="F34" s="114"/>
      <c r="G34" s="114"/>
      <c r="H34" s="114"/>
      <c r="I34" s="114"/>
      <c r="J34" s="114"/>
      <c r="K34" s="114"/>
      <c r="L34" s="114"/>
      <c r="M34" s="114"/>
      <c r="N34" s="4"/>
      <c r="O34" s="4"/>
      <c r="P34" s="4"/>
      <c r="Q34" s="4"/>
      <c r="R34" s="4"/>
      <c r="S34" s="117">
        <f>SUM(S20:S33)</f>
        <v>1170</v>
      </c>
      <c r="T34" s="118"/>
      <c r="U34" s="117">
        <f>SUM(U20:U33)</f>
        <v>1170</v>
      </c>
      <c r="V34" s="118"/>
      <c r="W34" s="4">
        <f aca="true" t="shared" si="15" ref="W34:AR34">SUM(W20:W33)</f>
        <v>21</v>
      </c>
      <c r="X34" s="4">
        <f t="shared" si="15"/>
        <v>630</v>
      </c>
      <c r="Y34" s="4">
        <f t="shared" si="15"/>
        <v>320</v>
      </c>
      <c r="Z34" s="4">
        <f t="shared" si="15"/>
        <v>160</v>
      </c>
      <c r="AA34" s="4">
        <f t="shared" si="15"/>
        <v>160</v>
      </c>
      <c r="AB34" s="4">
        <f t="shared" si="15"/>
        <v>0</v>
      </c>
      <c r="AC34" s="4">
        <f t="shared" si="15"/>
        <v>310</v>
      </c>
      <c r="AD34" s="4">
        <f t="shared" si="15"/>
        <v>20</v>
      </c>
      <c r="AE34" s="4">
        <f t="shared" si="15"/>
        <v>10</v>
      </c>
      <c r="AF34" s="4">
        <f t="shared" si="15"/>
        <v>10</v>
      </c>
      <c r="AG34" s="4">
        <f t="shared" si="15"/>
        <v>0</v>
      </c>
      <c r="AH34" s="51">
        <f t="shared" si="15"/>
        <v>18</v>
      </c>
      <c r="AI34" s="4">
        <f t="shared" si="15"/>
        <v>540</v>
      </c>
      <c r="AJ34" s="4">
        <f t="shared" si="15"/>
        <v>216</v>
      </c>
      <c r="AK34" s="4">
        <f>SUM(AK20:AK33)</f>
        <v>108</v>
      </c>
      <c r="AL34" s="4">
        <f>SUM(AL20:AL33)</f>
        <v>108</v>
      </c>
      <c r="AM34" s="4">
        <f t="shared" si="15"/>
        <v>0</v>
      </c>
      <c r="AN34" s="4">
        <f t="shared" si="15"/>
        <v>324</v>
      </c>
      <c r="AO34" s="4">
        <f t="shared" si="15"/>
        <v>18</v>
      </c>
      <c r="AP34" s="4">
        <f t="shared" si="15"/>
        <v>9</v>
      </c>
      <c r="AQ34" s="4">
        <f t="shared" si="15"/>
        <v>9</v>
      </c>
      <c r="AR34" s="4">
        <f t="shared" si="15"/>
        <v>0</v>
      </c>
      <c r="AS34" s="9" t="s">
        <v>183</v>
      </c>
      <c r="AT34" s="9" t="s">
        <v>182</v>
      </c>
      <c r="AU34" s="4"/>
      <c r="AV34" s="4"/>
      <c r="AW34" s="4"/>
      <c r="AX34" s="4"/>
      <c r="AY34" s="84"/>
      <c r="AZ34" s="84"/>
      <c r="BA34" s="84"/>
      <c r="BB34" s="84"/>
      <c r="BC34" s="84"/>
      <c r="BD34" s="84"/>
    </row>
    <row r="35" spans="1:56" ht="32.25" customHeight="1">
      <c r="A35" s="6"/>
      <c r="B35" s="68"/>
      <c r="C35" s="68"/>
      <c r="D35" s="68"/>
      <c r="E35" s="127" t="s">
        <v>170</v>
      </c>
      <c r="F35" s="127"/>
      <c r="G35" s="127"/>
      <c r="H35" s="127"/>
      <c r="I35" s="127"/>
      <c r="J35" s="127"/>
      <c r="K35" s="127"/>
      <c r="L35" s="127"/>
      <c r="M35" s="127"/>
      <c r="N35" s="6"/>
      <c r="O35" s="6"/>
      <c r="P35" s="6">
        <v>12</v>
      </c>
      <c r="Q35" s="6">
        <v>1</v>
      </c>
      <c r="R35" s="6"/>
      <c r="S35" s="57"/>
      <c r="T35" s="59"/>
      <c r="U35" s="57"/>
      <c r="V35" s="5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40</v>
      </c>
      <c r="AT35" s="6"/>
      <c r="AU35" s="6"/>
      <c r="AV35" s="6"/>
      <c r="AW35" s="6"/>
      <c r="AX35" s="6"/>
      <c r="AY35" s="68" t="s">
        <v>38</v>
      </c>
      <c r="AZ35" s="68"/>
      <c r="BA35" s="68"/>
      <c r="BB35" s="68"/>
      <c r="BC35" s="68"/>
      <c r="BD35" s="68"/>
    </row>
    <row r="36" spans="1:56" ht="32.25" customHeight="1">
      <c r="A36" s="6"/>
      <c r="B36" s="68"/>
      <c r="C36" s="68"/>
      <c r="D36" s="68"/>
      <c r="E36" s="127" t="s">
        <v>258</v>
      </c>
      <c r="F36" s="127"/>
      <c r="G36" s="127"/>
      <c r="H36" s="127"/>
      <c r="I36" s="127"/>
      <c r="J36" s="127"/>
      <c r="K36" s="127"/>
      <c r="L36" s="127"/>
      <c r="M36" s="127"/>
      <c r="N36" s="6"/>
      <c r="O36" s="6"/>
      <c r="P36" s="6">
        <v>12</v>
      </c>
      <c r="Q36" s="6">
        <v>1</v>
      </c>
      <c r="R36" s="6"/>
      <c r="S36" s="57"/>
      <c r="T36" s="59"/>
      <c r="U36" s="57"/>
      <c r="V36" s="5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 t="s">
        <v>40</v>
      </c>
      <c r="AT36" s="6"/>
      <c r="AU36" s="6"/>
      <c r="AV36" s="6"/>
      <c r="AW36" s="6"/>
      <c r="AX36" s="6"/>
      <c r="AY36" s="68" t="s">
        <v>38</v>
      </c>
      <c r="AZ36" s="68"/>
      <c r="BA36" s="68"/>
      <c r="BB36" s="68"/>
      <c r="BC36" s="68"/>
      <c r="BD36" s="68"/>
    </row>
    <row r="37" spans="1:51" ht="6.75" customHeight="1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6" s="25" customFormat="1" ht="12" customHeight="1">
      <c r="A38" s="36"/>
      <c r="B38" s="37" t="s">
        <v>129</v>
      </c>
      <c r="C38" s="36"/>
      <c r="D38" s="36"/>
      <c r="E38" s="38"/>
      <c r="F38" s="38"/>
      <c r="G38" s="38"/>
      <c r="H38" s="38"/>
      <c r="I38" s="38"/>
      <c r="J38" s="38"/>
      <c r="K38" s="38"/>
      <c r="L38" s="38"/>
      <c r="M38" s="38"/>
      <c r="N38" s="36"/>
      <c r="O38" s="36"/>
      <c r="P38" s="36"/>
      <c r="Q38" s="36"/>
      <c r="R38" s="36"/>
      <c r="S38" s="36"/>
      <c r="T38" s="36"/>
      <c r="U38" s="36"/>
      <c r="V38" s="36"/>
      <c r="W38" s="39"/>
      <c r="X38" s="39"/>
      <c r="Y38" s="36"/>
      <c r="Z38" s="36"/>
      <c r="AA38" s="36"/>
      <c r="AB38" s="36"/>
      <c r="AC38" s="36"/>
      <c r="AD38" s="36"/>
      <c r="AE38" s="37" t="s">
        <v>130</v>
      </c>
      <c r="AF38" s="36"/>
      <c r="AG38" s="36"/>
      <c r="AH38" s="40"/>
      <c r="AI38" s="4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41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25" customFormat="1" ht="12" customHeight="1">
      <c r="A39" s="36"/>
      <c r="B39" s="90" t="s">
        <v>131</v>
      </c>
      <c r="C39" s="91" t="s">
        <v>132</v>
      </c>
      <c r="D39" s="91"/>
      <c r="E39" s="91"/>
      <c r="F39" s="91"/>
      <c r="G39" s="91"/>
      <c r="H39" s="91"/>
      <c r="I39" s="91" t="s">
        <v>133</v>
      </c>
      <c r="J39" s="91"/>
      <c r="K39" s="89" t="s">
        <v>134</v>
      </c>
      <c r="L39" s="89"/>
      <c r="M39" s="89" t="s">
        <v>135</v>
      </c>
      <c r="N39" s="89"/>
      <c r="O39" s="89"/>
      <c r="P39" s="89" t="s">
        <v>136</v>
      </c>
      <c r="Q39" s="89"/>
      <c r="R39" s="89" t="s">
        <v>137</v>
      </c>
      <c r="S39" s="89"/>
      <c r="T39" s="89"/>
      <c r="U39" s="89"/>
      <c r="V39" s="36"/>
      <c r="W39" s="39"/>
      <c r="X39" s="39"/>
      <c r="Y39" s="36"/>
      <c r="Z39" s="36"/>
      <c r="AA39" s="36"/>
      <c r="AB39" s="36"/>
      <c r="AC39" s="36"/>
      <c r="AD39" s="36"/>
      <c r="AE39" s="90" t="s">
        <v>131</v>
      </c>
      <c r="AF39" s="91" t="s">
        <v>138</v>
      </c>
      <c r="AG39" s="91"/>
      <c r="AH39" s="91"/>
      <c r="AI39" s="91"/>
      <c r="AJ39" s="91"/>
      <c r="AK39" s="91"/>
      <c r="AL39" s="91"/>
      <c r="AM39" s="91"/>
      <c r="AN39" s="91"/>
      <c r="AO39" s="91" t="s">
        <v>133</v>
      </c>
      <c r="AP39" s="91"/>
      <c r="AQ39" s="89" t="s">
        <v>135</v>
      </c>
      <c r="AR39" s="89"/>
      <c r="AS39" s="89"/>
      <c r="AT39" s="41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25" customFormat="1" ht="12" customHeight="1">
      <c r="A40" s="36"/>
      <c r="B40" s="90"/>
      <c r="C40" s="91"/>
      <c r="D40" s="91"/>
      <c r="E40" s="91"/>
      <c r="F40" s="91"/>
      <c r="G40" s="91"/>
      <c r="H40" s="91"/>
      <c r="I40" s="91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6"/>
      <c r="W40" s="39"/>
      <c r="X40" s="39"/>
      <c r="Y40" s="36"/>
      <c r="Z40" s="36"/>
      <c r="AA40" s="36"/>
      <c r="AB40" s="36"/>
      <c r="AC40" s="36"/>
      <c r="AD40" s="36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89"/>
      <c r="AR40" s="89"/>
      <c r="AS40" s="89"/>
      <c r="AT40" s="41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25" customFormat="1" ht="12" customHeight="1">
      <c r="A41" s="36"/>
      <c r="B41" s="42"/>
      <c r="C41" s="113" t="s">
        <v>221</v>
      </c>
      <c r="D41" s="113"/>
      <c r="E41" s="113"/>
      <c r="F41" s="113"/>
      <c r="G41" s="113"/>
      <c r="H41" s="113"/>
      <c r="I41" s="91">
        <v>2</v>
      </c>
      <c r="J41" s="91"/>
      <c r="K41" s="91">
        <v>4</v>
      </c>
      <c r="L41" s="91"/>
      <c r="M41" s="91">
        <v>6</v>
      </c>
      <c r="N41" s="91"/>
      <c r="O41" s="91"/>
      <c r="P41" s="91">
        <v>180</v>
      </c>
      <c r="Q41" s="91"/>
      <c r="R41" s="91" t="s">
        <v>139</v>
      </c>
      <c r="S41" s="91"/>
      <c r="T41" s="91"/>
      <c r="U41" s="91"/>
      <c r="V41" s="36"/>
      <c r="W41" s="39"/>
      <c r="X41" s="39"/>
      <c r="Y41" s="36"/>
      <c r="Z41" s="36"/>
      <c r="AA41" s="36"/>
      <c r="AB41" s="36"/>
      <c r="AC41" s="36"/>
      <c r="AD41" s="36"/>
      <c r="AE41" s="42">
        <v>1</v>
      </c>
      <c r="AF41" s="95" t="s">
        <v>171</v>
      </c>
      <c r="AG41" s="95"/>
      <c r="AH41" s="95"/>
      <c r="AI41" s="95"/>
      <c r="AJ41" s="95"/>
      <c r="AK41" s="95"/>
      <c r="AL41" s="95"/>
      <c r="AM41" s="95"/>
      <c r="AN41" s="95"/>
      <c r="AO41" s="91">
        <v>2</v>
      </c>
      <c r="AP41" s="91"/>
      <c r="AQ41" s="91">
        <v>1</v>
      </c>
      <c r="AR41" s="91"/>
      <c r="AS41" s="91"/>
      <c r="AT41" s="41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25" customFormat="1" ht="12" customHeight="1">
      <c r="A42" s="36"/>
      <c r="B42" s="42"/>
      <c r="C42" s="113" t="s">
        <v>220</v>
      </c>
      <c r="D42" s="113"/>
      <c r="E42" s="113"/>
      <c r="F42" s="113"/>
      <c r="G42" s="113"/>
      <c r="H42" s="113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36"/>
      <c r="W42" s="39"/>
      <c r="X42" s="39"/>
      <c r="Y42" s="36"/>
      <c r="Z42" s="36"/>
      <c r="AA42" s="36"/>
      <c r="AB42" s="36"/>
      <c r="AC42" s="36"/>
      <c r="AD42" s="36"/>
      <c r="AE42" s="42">
        <v>2</v>
      </c>
      <c r="AF42" s="95" t="s">
        <v>203</v>
      </c>
      <c r="AG42" s="95"/>
      <c r="AH42" s="95"/>
      <c r="AI42" s="95"/>
      <c r="AJ42" s="95"/>
      <c r="AK42" s="95"/>
      <c r="AL42" s="95"/>
      <c r="AM42" s="95"/>
      <c r="AN42" s="95"/>
      <c r="AO42" s="91">
        <v>2</v>
      </c>
      <c r="AP42" s="91"/>
      <c r="AQ42" s="91">
        <v>1</v>
      </c>
      <c r="AR42" s="91"/>
      <c r="AS42" s="91"/>
      <c r="AT42" s="41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s="25" customFormat="1" ht="12" customHeight="1">
      <c r="A43" s="36"/>
      <c r="B43" s="36"/>
      <c r="C43" s="38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9"/>
      <c r="X43" s="39"/>
      <c r="Y43" s="36"/>
      <c r="Z43" s="36"/>
      <c r="AA43" s="36"/>
      <c r="AB43" s="36"/>
      <c r="AC43" s="36"/>
      <c r="AD43" s="36"/>
      <c r="AE43" s="42">
        <v>3</v>
      </c>
      <c r="AF43" s="97" t="s">
        <v>34</v>
      </c>
      <c r="AG43" s="98"/>
      <c r="AH43" s="98"/>
      <c r="AI43" s="98"/>
      <c r="AJ43" s="98"/>
      <c r="AK43" s="98"/>
      <c r="AL43" s="98"/>
      <c r="AM43" s="98"/>
      <c r="AN43" s="99"/>
      <c r="AO43" s="91">
        <v>2</v>
      </c>
      <c r="AP43" s="91"/>
      <c r="AQ43" s="91">
        <v>1</v>
      </c>
      <c r="AR43" s="91"/>
      <c r="AS43" s="91"/>
      <c r="AT43" s="41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s="25" customFormat="1" ht="12" customHeight="1">
      <c r="A44" s="36"/>
      <c r="B44" s="36"/>
      <c r="C44" s="38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6"/>
      <c r="O44" s="36"/>
      <c r="P44" s="36"/>
      <c r="Q44" s="36"/>
      <c r="R44" s="36"/>
      <c r="S44" s="36"/>
      <c r="T44" s="36"/>
      <c r="U44" s="36"/>
      <c r="V44" s="36"/>
      <c r="W44" s="39"/>
      <c r="X44" s="3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41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1" s="23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 t="s">
        <v>297</v>
      </c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"/>
      <c r="B48" s="1"/>
      <c r="C48" s="1"/>
      <c r="D48" s="1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sheetProtection/>
  <mergeCells count="161">
    <mergeCell ref="U27:V27"/>
    <mergeCell ref="S28:T28"/>
    <mergeCell ref="U28:V28"/>
    <mergeCell ref="S34:T34"/>
    <mergeCell ref="U34:V34"/>
    <mergeCell ref="S35:T35"/>
    <mergeCell ref="U35:V35"/>
    <mergeCell ref="S36:T36"/>
    <mergeCell ref="U36:V36"/>
    <mergeCell ref="S32:T32"/>
    <mergeCell ref="U32:V32"/>
    <mergeCell ref="S33:T33"/>
    <mergeCell ref="U33:V33"/>
    <mergeCell ref="S20:T20"/>
    <mergeCell ref="U20:V20"/>
    <mergeCell ref="S21:T21"/>
    <mergeCell ref="U21:V21"/>
    <mergeCell ref="S22:T22"/>
    <mergeCell ref="U22:V22"/>
    <mergeCell ref="AF43:AN43"/>
    <mergeCell ref="AO43:AP43"/>
    <mergeCell ref="AQ43:AS43"/>
    <mergeCell ref="AF41:AN41"/>
    <mergeCell ref="AO41:AP41"/>
    <mergeCell ref="AQ41:AS41"/>
    <mergeCell ref="AF42:AN42"/>
    <mergeCell ref="AO42:AP42"/>
    <mergeCell ref="AQ42:AS42"/>
    <mergeCell ref="AQ39:AS40"/>
    <mergeCell ref="C42:H42"/>
    <mergeCell ref="I42:J42"/>
    <mergeCell ref="K42:L42"/>
    <mergeCell ref="M42:O42"/>
    <mergeCell ref="P42:Q42"/>
    <mergeCell ref="R42:U42"/>
    <mergeCell ref="AE39:AE40"/>
    <mergeCell ref="R41:U41"/>
    <mergeCell ref="AF39:AN40"/>
    <mergeCell ref="AO39:AP40"/>
    <mergeCell ref="P41:Q41"/>
    <mergeCell ref="M39:O40"/>
    <mergeCell ref="P39:Q40"/>
    <mergeCell ref="R39:U40"/>
    <mergeCell ref="C41:H41"/>
    <mergeCell ref="I41:J41"/>
    <mergeCell ref="K41:L41"/>
    <mergeCell ref="M41:O41"/>
    <mergeCell ref="B39:B40"/>
    <mergeCell ref="C39:H40"/>
    <mergeCell ref="I39:J40"/>
    <mergeCell ref="K39:L40"/>
    <mergeCell ref="B33:D33"/>
    <mergeCell ref="E33:M33"/>
    <mergeCell ref="AY33:BD33"/>
    <mergeCell ref="B34:D34"/>
    <mergeCell ref="E34:M34"/>
    <mergeCell ref="AY34:BD34"/>
    <mergeCell ref="AY35:BD35"/>
    <mergeCell ref="B36:D36"/>
    <mergeCell ref="E36:M36"/>
    <mergeCell ref="AY36:BD36"/>
    <mergeCell ref="B35:D35"/>
    <mergeCell ref="E35:M35"/>
    <mergeCell ref="B32:D32"/>
    <mergeCell ref="E32:M32"/>
    <mergeCell ref="AY32:BD32"/>
    <mergeCell ref="B27:D27"/>
    <mergeCell ref="E27:M27"/>
    <mergeCell ref="AY27:BD27"/>
    <mergeCell ref="B28:D28"/>
    <mergeCell ref="E28:M28"/>
    <mergeCell ref="AY28:BD28"/>
    <mergeCell ref="S27:T27"/>
    <mergeCell ref="B25:D25"/>
    <mergeCell ref="E25:M25"/>
    <mergeCell ref="AY25:BD25"/>
    <mergeCell ref="B26:D26"/>
    <mergeCell ref="E26:M26"/>
    <mergeCell ref="AY26:BD26"/>
    <mergeCell ref="S25:T25"/>
    <mergeCell ref="U25:V25"/>
    <mergeCell ref="S26:T26"/>
    <mergeCell ref="U26:V26"/>
    <mergeCell ref="E24:M24"/>
    <mergeCell ref="AY24:BD24"/>
    <mergeCell ref="S23:T23"/>
    <mergeCell ref="U23:V23"/>
    <mergeCell ref="S24:T24"/>
    <mergeCell ref="U24:V24"/>
    <mergeCell ref="B31:D31"/>
    <mergeCell ref="E31:M31"/>
    <mergeCell ref="AY31:BD31"/>
    <mergeCell ref="S30:T30"/>
    <mergeCell ref="U30:V30"/>
    <mergeCell ref="S31:T31"/>
    <mergeCell ref="U31:V31"/>
    <mergeCell ref="A19:BD19"/>
    <mergeCell ref="Z16:AB16"/>
    <mergeCell ref="AX14:AX17"/>
    <mergeCell ref="B30:D30"/>
    <mergeCell ref="E30:M30"/>
    <mergeCell ref="AY30:BD30"/>
    <mergeCell ref="B23:D23"/>
    <mergeCell ref="E23:M23"/>
    <mergeCell ref="AY23:BD23"/>
    <mergeCell ref="B24:D24"/>
    <mergeCell ref="B21:D21"/>
    <mergeCell ref="E21:M21"/>
    <mergeCell ref="AY21:BD21"/>
    <mergeCell ref="B22:D22"/>
    <mergeCell ref="E22:M22"/>
    <mergeCell ref="AY22:BD22"/>
    <mergeCell ref="AY14:BD17"/>
    <mergeCell ref="W15:W17"/>
    <mergeCell ref="X15:X17"/>
    <mergeCell ref="Y15:AB15"/>
    <mergeCell ref="AC15:AC17"/>
    <mergeCell ref="AD15:AD17"/>
    <mergeCell ref="AE15:AG16"/>
    <mergeCell ref="AH15:AH17"/>
    <mergeCell ref="AP15:AR16"/>
    <mergeCell ref="AI15:AI17"/>
    <mergeCell ref="A18:BD18"/>
    <mergeCell ref="B20:D20"/>
    <mergeCell ref="E20:M20"/>
    <mergeCell ref="AY20:BD20"/>
    <mergeCell ref="Q14:R16"/>
    <mergeCell ref="S14:V16"/>
    <mergeCell ref="W14:AG14"/>
    <mergeCell ref="AH14:AR14"/>
    <mergeCell ref="Y16:Y17"/>
    <mergeCell ref="S17:T17"/>
    <mergeCell ref="AO8:AR8"/>
    <mergeCell ref="AS8:AW8"/>
    <mergeCell ref="AJ16:AJ17"/>
    <mergeCell ref="AK16:AM16"/>
    <mergeCell ref="AS14:AV16"/>
    <mergeCell ref="AW14:AW17"/>
    <mergeCell ref="AJ15:AM15"/>
    <mergeCell ref="AN15:AN17"/>
    <mergeCell ref="AO15:AO17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U17:V17"/>
    <mergeCell ref="A29:BD29"/>
    <mergeCell ref="A1:BD1"/>
    <mergeCell ref="A2:BD2"/>
    <mergeCell ref="A8:A9"/>
    <mergeCell ref="B8:E8"/>
    <mergeCell ref="F8:I8"/>
    <mergeCell ref="J8:N8"/>
    <mergeCell ref="O8:R8"/>
    <mergeCell ref="S8:W8"/>
  </mergeCells>
  <conditionalFormatting sqref="W20:AR28 W30:AR33">
    <cfRule type="cellIs" priority="6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9"/>
  <sheetViews>
    <sheetView zoomScale="90" zoomScaleNormal="90" zoomScalePageLayoutView="0" workbookViewId="0" topLeftCell="A30">
      <selection activeCell="AP44" sqref="AP44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79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127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2" s="25" customFormat="1" ht="12.75">
      <c r="R6" s="26"/>
      <c r="S6" s="26"/>
      <c r="T6" s="25" t="s">
        <v>174</v>
      </c>
      <c r="U6" s="26"/>
      <c r="V6" s="26"/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172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121" t="s">
        <v>222</v>
      </c>
      <c r="AY14" s="68" t="s">
        <v>23</v>
      </c>
      <c r="AZ14" s="68"/>
      <c r="BA14" s="68"/>
      <c r="BB14" s="68"/>
      <c r="BC14" s="68"/>
      <c r="BD14" s="68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121"/>
      <c r="AY15" s="68"/>
      <c r="AZ15" s="68"/>
      <c r="BA15" s="68"/>
      <c r="BB15" s="68"/>
      <c r="BC15" s="68"/>
      <c r="BD15" s="68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121"/>
      <c r="AY16" s="68"/>
      <c r="AZ16" s="68"/>
      <c r="BA16" s="68"/>
      <c r="BB16" s="68"/>
      <c r="BC16" s="68"/>
      <c r="BD16" s="68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178</v>
      </c>
      <c r="AW17" s="69"/>
      <c r="AX17" s="121"/>
      <c r="AY17" s="68"/>
      <c r="AZ17" s="68"/>
      <c r="BA17" s="68"/>
      <c r="BB17" s="68"/>
      <c r="BC17" s="68"/>
      <c r="BD17" s="68"/>
    </row>
    <row r="18" spans="1:56" ht="12.75" customHeight="1">
      <c r="A18" s="119" t="s">
        <v>264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</row>
    <row r="19" spans="1:56" ht="12.75" customHeight="1">
      <c r="A19" s="105" t="s">
        <v>254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1:56" ht="26.25" customHeight="1">
      <c r="A20" s="6">
        <v>1</v>
      </c>
      <c r="B20" s="68"/>
      <c r="C20" s="68"/>
      <c r="D20" s="68"/>
      <c r="E20" s="127" t="s">
        <v>272</v>
      </c>
      <c r="F20" s="127"/>
      <c r="G20" s="127"/>
      <c r="H20" s="127"/>
      <c r="I20" s="127"/>
      <c r="J20" s="127"/>
      <c r="K20" s="127"/>
      <c r="L20" s="127"/>
      <c r="M20" s="127"/>
      <c r="N20" s="6"/>
      <c r="O20" s="6"/>
      <c r="P20" s="6">
        <v>12</v>
      </c>
      <c r="Q20" s="6">
        <v>1</v>
      </c>
      <c r="R20" s="6"/>
      <c r="S20" s="57">
        <f>X20</f>
        <v>90</v>
      </c>
      <c r="T20" s="59"/>
      <c r="U20" s="57">
        <f>X20</f>
        <v>90</v>
      </c>
      <c r="V20" s="59"/>
      <c r="W20" s="6">
        <f>X20/30</f>
        <v>3</v>
      </c>
      <c r="X20" s="6">
        <f>SUM(Y20,AC20)</f>
        <v>90</v>
      </c>
      <c r="Y20" s="6">
        <f>SUM(Z20,AA20,AB20)</f>
        <v>64</v>
      </c>
      <c r="Z20" s="6">
        <f>AE20*16</f>
        <v>32</v>
      </c>
      <c r="AA20" s="6">
        <f>AF20*16</f>
        <v>32</v>
      </c>
      <c r="AB20" s="6"/>
      <c r="AC20" s="6">
        <v>26</v>
      </c>
      <c r="AD20" s="6">
        <f aca="true" t="shared" si="0" ref="AD20:AD32">SUM(AE20:AG20)</f>
        <v>4</v>
      </c>
      <c r="AE20" s="6">
        <v>2</v>
      </c>
      <c r="AF20" s="6">
        <v>2</v>
      </c>
      <c r="AG20" s="6"/>
      <c r="AH20" s="6">
        <f aca="true" t="shared" si="1" ref="AH20:AH27">AI20/30</f>
        <v>0</v>
      </c>
      <c r="AI20" s="6">
        <f>AJ20+AN20</f>
        <v>0</v>
      </c>
      <c r="AJ20" s="6">
        <f>AK20+AL20</f>
        <v>0</v>
      </c>
      <c r="AK20" s="6">
        <f>AP20*12</f>
        <v>0</v>
      </c>
      <c r="AL20" s="6">
        <f>AQ20*12</f>
        <v>0</v>
      </c>
      <c r="AM20" s="6"/>
      <c r="AN20" s="6"/>
      <c r="AO20" s="6">
        <f>AP20+AQ20</f>
        <v>0</v>
      </c>
      <c r="AP20" s="6"/>
      <c r="AQ20" s="6"/>
      <c r="AR20" s="6"/>
      <c r="AS20" s="6" t="s">
        <v>176</v>
      </c>
      <c r="AT20" s="6"/>
      <c r="AU20" s="6"/>
      <c r="AV20" s="6"/>
      <c r="AW20" s="6"/>
      <c r="AX20" s="6"/>
      <c r="AY20" s="57" t="s">
        <v>273</v>
      </c>
      <c r="AZ20" s="58"/>
      <c r="BA20" s="58"/>
      <c r="BB20" s="58"/>
      <c r="BC20" s="58"/>
      <c r="BD20" s="130"/>
    </row>
    <row r="21" spans="1:56" ht="27.75" customHeight="1">
      <c r="A21" s="6">
        <v>2</v>
      </c>
      <c r="B21" s="68"/>
      <c r="C21" s="68"/>
      <c r="D21" s="68"/>
      <c r="E21" s="127" t="s">
        <v>279</v>
      </c>
      <c r="F21" s="127"/>
      <c r="G21" s="127"/>
      <c r="H21" s="127"/>
      <c r="I21" s="127"/>
      <c r="J21" s="127"/>
      <c r="K21" s="127"/>
      <c r="L21" s="127"/>
      <c r="M21" s="127"/>
      <c r="N21" s="6"/>
      <c r="O21" s="6"/>
      <c r="P21" s="6">
        <v>12</v>
      </c>
      <c r="Q21" s="6">
        <v>1</v>
      </c>
      <c r="R21" s="6"/>
      <c r="S21" s="57">
        <f>X21</f>
        <v>90</v>
      </c>
      <c r="T21" s="59"/>
      <c r="U21" s="57">
        <f>X21</f>
        <v>90</v>
      </c>
      <c r="V21" s="59"/>
      <c r="W21" s="6">
        <f aca="true" t="shared" si="2" ref="W21:W32">X21/30</f>
        <v>3</v>
      </c>
      <c r="X21" s="6">
        <f>SUM(Y21,AC21)</f>
        <v>90</v>
      </c>
      <c r="Y21" s="6">
        <f>SUM(Z21,AA21,AB21)</f>
        <v>64</v>
      </c>
      <c r="Z21" s="6">
        <f aca="true" t="shared" si="3" ref="Z21:AA32">AE21*16</f>
        <v>32</v>
      </c>
      <c r="AA21" s="6">
        <f t="shared" si="3"/>
        <v>32</v>
      </c>
      <c r="AB21" s="6"/>
      <c r="AC21" s="6">
        <v>26</v>
      </c>
      <c r="AD21" s="6">
        <f t="shared" si="0"/>
        <v>4</v>
      </c>
      <c r="AE21" s="6">
        <v>2</v>
      </c>
      <c r="AF21" s="16">
        <v>2</v>
      </c>
      <c r="AG21" s="6"/>
      <c r="AH21" s="6">
        <f t="shared" si="1"/>
        <v>0</v>
      </c>
      <c r="AI21" s="6">
        <f>AJ21+AN21</f>
        <v>0</v>
      </c>
      <c r="AJ21" s="6">
        <f>AK21+AL21</f>
        <v>0</v>
      </c>
      <c r="AK21" s="6">
        <f aca="true" t="shared" si="4" ref="AK21:AK27">AP21*12</f>
        <v>0</v>
      </c>
      <c r="AL21" s="6">
        <f aca="true" t="shared" si="5" ref="AL21:AL27">AQ21*12</f>
        <v>0</v>
      </c>
      <c r="AM21" s="6"/>
      <c r="AN21" s="6"/>
      <c r="AO21" s="6">
        <f>AP21+AQ21</f>
        <v>0</v>
      </c>
      <c r="AP21" s="6"/>
      <c r="AQ21" s="6"/>
      <c r="AR21" s="6"/>
      <c r="AS21" s="6" t="s">
        <v>176</v>
      </c>
      <c r="AT21" s="6"/>
      <c r="AU21" s="6"/>
      <c r="AV21" s="6"/>
      <c r="AW21" s="6"/>
      <c r="AX21" s="6"/>
      <c r="AY21" s="68" t="s">
        <v>280</v>
      </c>
      <c r="AZ21" s="68"/>
      <c r="BA21" s="68"/>
      <c r="BB21" s="68"/>
      <c r="BC21" s="68"/>
      <c r="BD21" s="68"/>
    </row>
    <row r="22" spans="1:56" ht="27.75" customHeight="1">
      <c r="A22" s="6">
        <v>3</v>
      </c>
      <c r="B22" s="68"/>
      <c r="C22" s="68"/>
      <c r="D22" s="68"/>
      <c r="E22" s="127" t="s">
        <v>281</v>
      </c>
      <c r="F22" s="127"/>
      <c r="G22" s="127"/>
      <c r="H22" s="127"/>
      <c r="I22" s="127"/>
      <c r="J22" s="127"/>
      <c r="K22" s="127"/>
      <c r="L22" s="127"/>
      <c r="M22" s="127"/>
      <c r="N22" s="6"/>
      <c r="O22" s="6"/>
      <c r="P22" s="6">
        <v>12</v>
      </c>
      <c r="Q22" s="6">
        <v>1</v>
      </c>
      <c r="R22" s="6"/>
      <c r="S22" s="57">
        <f>X22</f>
        <v>90</v>
      </c>
      <c r="T22" s="59"/>
      <c r="U22" s="57">
        <f>X22</f>
        <v>90</v>
      </c>
      <c r="V22" s="59"/>
      <c r="W22" s="6">
        <f t="shared" si="2"/>
        <v>3</v>
      </c>
      <c r="X22" s="6">
        <f>SUM(Y22,AC22)</f>
        <v>90</v>
      </c>
      <c r="Y22" s="6">
        <f>SUM(Z22,AA22,AB22)</f>
        <v>64</v>
      </c>
      <c r="Z22" s="6">
        <f t="shared" si="3"/>
        <v>32</v>
      </c>
      <c r="AA22" s="6">
        <f t="shared" si="3"/>
        <v>32</v>
      </c>
      <c r="AB22" s="6"/>
      <c r="AC22" s="6">
        <v>26</v>
      </c>
      <c r="AD22" s="6">
        <f>SUM(AE22:AG22)</f>
        <v>4</v>
      </c>
      <c r="AE22" s="6">
        <v>2</v>
      </c>
      <c r="AF22" s="16">
        <v>2</v>
      </c>
      <c r="AG22" s="6"/>
      <c r="AH22" s="6">
        <f t="shared" si="1"/>
        <v>0</v>
      </c>
      <c r="AI22" s="6">
        <f>AJ22+AN22</f>
        <v>0</v>
      </c>
      <c r="AJ22" s="6">
        <f>AK22+AL22</f>
        <v>0</v>
      </c>
      <c r="AK22" s="6">
        <f t="shared" si="4"/>
        <v>0</v>
      </c>
      <c r="AL22" s="6">
        <f t="shared" si="5"/>
        <v>0</v>
      </c>
      <c r="AM22" s="6"/>
      <c r="AN22" s="6"/>
      <c r="AO22" s="6">
        <f>AP22+AQ22</f>
        <v>0</v>
      </c>
      <c r="AP22" s="6"/>
      <c r="AQ22" s="6"/>
      <c r="AR22" s="6"/>
      <c r="AS22" s="6" t="s">
        <v>176</v>
      </c>
      <c r="AT22" s="6"/>
      <c r="AU22" s="6"/>
      <c r="AV22" s="6"/>
      <c r="AW22" s="6"/>
      <c r="AX22" s="6">
        <v>0.5</v>
      </c>
      <c r="AY22" s="57" t="s">
        <v>268</v>
      </c>
      <c r="AZ22" s="58"/>
      <c r="BA22" s="58"/>
      <c r="BB22" s="58"/>
      <c r="BC22" s="58"/>
      <c r="BD22" s="130"/>
    </row>
    <row r="23" spans="1:56" ht="40.5" customHeight="1">
      <c r="A23" s="6">
        <v>6</v>
      </c>
      <c r="B23" s="68"/>
      <c r="C23" s="68"/>
      <c r="D23" s="68"/>
      <c r="E23" s="112" t="s">
        <v>277</v>
      </c>
      <c r="F23" s="112"/>
      <c r="G23" s="112"/>
      <c r="H23" s="112"/>
      <c r="I23" s="112"/>
      <c r="J23" s="112"/>
      <c r="K23" s="112"/>
      <c r="L23" s="112"/>
      <c r="M23" s="112"/>
      <c r="N23" s="6"/>
      <c r="O23" s="6"/>
      <c r="P23" s="6">
        <v>12</v>
      </c>
      <c r="Q23" s="6">
        <v>1</v>
      </c>
      <c r="R23" s="6"/>
      <c r="S23" s="57">
        <f>X23</f>
        <v>90</v>
      </c>
      <c r="T23" s="59"/>
      <c r="U23" s="57">
        <f>X23</f>
        <v>90</v>
      </c>
      <c r="V23" s="59"/>
      <c r="W23" s="6">
        <f t="shared" si="2"/>
        <v>3</v>
      </c>
      <c r="X23" s="6">
        <f>SUM(Y23,AC23)</f>
        <v>90</v>
      </c>
      <c r="Y23" s="6">
        <f>SUM(Z23,AA23,AB23)</f>
        <v>32</v>
      </c>
      <c r="Z23" s="6">
        <f t="shared" si="3"/>
        <v>16</v>
      </c>
      <c r="AA23" s="6">
        <f t="shared" si="3"/>
        <v>16</v>
      </c>
      <c r="AB23" s="6"/>
      <c r="AC23" s="6">
        <v>58</v>
      </c>
      <c r="AD23" s="6">
        <f t="shared" si="0"/>
        <v>2</v>
      </c>
      <c r="AE23" s="6">
        <v>1</v>
      </c>
      <c r="AF23" s="6">
        <v>1</v>
      </c>
      <c r="AG23" s="6"/>
      <c r="AH23" s="6">
        <f t="shared" si="1"/>
        <v>0</v>
      </c>
      <c r="AI23" s="6">
        <f>AJ23+AN23</f>
        <v>0</v>
      </c>
      <c r="AJ23" s="6">
        <f>AK23+AL23</f>
        <v>0</v>
      </c>
      <c r="AK23" s="6">
        <f t="shared" si="4"/>
        <v>0</v>
      </c>
      <c r="AL23" s="6">
        <f t="shared" si="5"/>
        <v>0</v>
      </c>
      <c r="AM23" s="6"/>
      <c r="AN23" s="6"/>
      <c r="AO23" s="6">
        <f>AP23+AQ23</f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6">
        <v>1</v>
      </c>
      <c r="AY23" s="57" t="s">
        <v>276</v>
      </c>
      <c r="AZ23" s="58"/>
      <c r="BA23" s="58"/>
      <c r="BB23" s="58"/>
      <c r="BC23" s="58"/>
      <c r="BD23" s="59"/>
    </row>
    <row r="24" spans="1:56" ht="27.75" customHeight="1">
      <c r="A24" s="6">
        <v>7</v>
      </c>
      <c r="B24" s="68"/>
      <c r="C24" s="68"/>
      <c r="D24" s="68"/>
      <c r="E24" s="127" t="s">
        <v>274</v>
      </c>
      <c r="F24" s="127"/>
      <c r="G24" s="127"/>
      <c r="H24" s="127"/>
      <c r="I24" s="127"/>
      <c r="J24" s="127"/>
      <c r="K24" s="127"/>
      <c r="L24" s="127"/>
      <c r="M24" s="127"/>
      <c r="N24" s="6"/>
      <c r="O24" s="6"/>
      <c r="P24" s="6">
        <v>12</v>
      </c>
      <c r="Q24" s="6">
        <v>1</v>
      </c>
      <c r="R24" s="6"/>
      <c r="S24" s="57">
        <f>X24+AI24</f>
        <v>180</v>
      </c>
      <c r="T24" s="59"/>
      <c r="U24" s="57">
        <f>X24+AI24</f>
        <v>180</v>
      </c>
      <c r="V24" s="59"/>
      <c r="W24" s="6">
        <f t="shared" si="2"/>
        <v>3</v>
      </c>
      <c r="X24" s="6">
        <f>SUM(Y24,AC24)</f>
        <v>90</v>
      </c>
      <c r="Y24" s="6">
        <f>SUM(Z24,AA24,AB24)</f>
        <v>32</v>
      </c>
      <c r="Z24" s="6">
        <f t="shared" si="3"/>
        <v>16</v>
      </c>
      <c r="AA24" s="6">
        <f t="shared" si="3"/>
        <v>16</v>
      </c>
      <c r="AB24" s="6"/>
      <c r="AC24" s="6">
        <v>58</v>
      </c>
      <c r="AD24" s="6">
        <f t="shared" si="0"/>
        <v>2</v>
      </c>
      <c r="AE24" s="6">
        <v>1</v>
      </c>
      <c r="AF24" s="6">
        <v>1</v>
      </c>
      <c r="AG24" s="6"/>
      <c r="AH24" s="6">
        <f t="shared" si="1"/>
        <v>3</v>
      </c>
      <c r="AI24" s="6">
        <f>AJ24+AN24</f>
        <v>90</v>
      </c>
      <c r="AJ24" s="6">
        <f>AK24+AL24</f>
        <v>48</v>
      </c>
      <c r="AK24" s="6">
        <f t="shared" si="4"/>
        <v>24</v>
      </c>
      <c r="AL24" s="6">
        <f t="shared" si="5"/>
        <v>24</v>
      </c>
      <c r="AM24" s="6"/>
      <c r="AN24" s="6">
        <v>42</v>
      </c>
      <c r="AO24" s="6">
        <f>AP24+AQ24</f>
        <v>4</v>
      </c>
      <c r="AP24" s="6">
        <v>2</v>
      </c>
      <c r="AQ24" s="6">
        <v>2</v>
      </c>
      <c r="AR24" s="6"/>
      <c r="AS24" s="6" t="s">
        <v>181</v>
      </c>
      <c r="AT24" s="6">
        <v>1</v>
      </c>
      <c r="AU24" s="6"/>
      <c r="AV24" s="6"/>
      <c r="AW24" s="6"/>
      <c r="AX24" s="6"/>
      <c r="AY24" s="57" t="s">
        <v>273</v>
      </c>
      <c r="AZ24" s="58"/>
      <c r="BA24" s="58"/>
      <c r="BB24" s="58"/>
      <c r="BC24" s="58"/>
      <c r="BD24" s="130"/>
    </row>
    <row r="25" spans="1:56" ht="27.75" customHeight="1">
      <c r="A25" s="6">
        <v>9</v>
      </c>
      <c r="B25" s="68"/>
      <c r="C25" s="68"/>
      <c r="D25" s="68"/>
      <c r="E25" s="127" t="s">
        <v>275</v>
      </c>
      <c r="F25" s="127"/>
      <c r="G25" s="127"/>
      <c r="H25" s="127"/>
      <c r="I25" s="127"/>
      <c r="J25" s="127"/>
      <c r="K25" s="127"/>
      <c r="L25" s="127"/>
      <c r="M25" s="127"/>
      <c r="N25" s="6"/>
      <c r="O25" s="6"/>
      <c r="P25" s="6">
        <v>12</v>
      </c>
      <c r="Q25" s="6">
        <v>1</v>
      </c>
      <c r="R25" s="6"/>
      <c r="S25" s="57">
        <f aca="true" t="shared" si="6" ref="S25:S32">AI25</f>
        <v>90</v>
      </c>
      <c r="T25" s="59"/>
      <c r="U25" s="57">
        <f aca="true" t="shared" si="7" ref="U25:U32">AI25</f>
        <v>90</v>
      </c>
      <c r="V25" s="59"/>
      <c r="W25" s="6">
        <f t="shared" si="2"/>
        <v>0</v>
      </c>
      <c r="X25" s="6">
        <f aca="true" t="shared" si="8" ref="X25:X32">SUM(Y25,AC25)</f>
        <v>0</v>
      </c>
      <c r="Y25" s="6">
        <f aca="true" t="shared" si="9" ref="Y25:Y32">SUM(Z25,AA25,AB25)</f>
        <v>0</v>
      </c>
      <c r="Z25" s="6">
        <f t="shared" si="3"/>
        <v>0</v>
      </c>
      <c r="AA25" s="6">
        <f t="shared" si="3"/>
        <v>0</v>
      </c>
      <c r="AB25" s="6"/>
      <c r="AC25" s="6"/>
      <c r="AD25" s="6">
        <f t="shared" si="0"/>
        <v>0</v>
      </c>
      <c r="AE25" s="6"/>
      <c r="AF25" s="6"/>
      <c r="AG25" s="6"/>
      <c r="AH25" s="6">
        <f t="shared" si="1"/>
        <v>3</v>
      </c>
      <c r="AI25" s="6">
        <f aca="true" t="shared" si="10" ref="AI25:AI32">AJ25+AN25</f>
        <v>90</v>
      </c>
      <c r="AJ25" s="6">
        <f aca="true" t="shared" si="11" ref="AJ25:AJ32">AK25+AL25</f>
        <v>48</v>
      </c>
      <c r="AK25" s="6">
        <f t="shared" si="4"/>
        <v>24</v>
      </c>
      <c r="AL25" s="6">
        <f t="shared" si="5"/>
        <v>24</v>
      </c>
      <c r="AM25" s="6"/>
      <c r="AN25" s="6">
        <v>42</v>
      </c>
      <c r="AO25" s="6">
        <f aca="true" t="shared" si="12" ref="AO25:AO32">AP25+AQ25</f>
        <v>4</v>
      </c>
      <c r="AP25" s="6">
        <v>2</v>
      </c>
      <c r="AQ25" s="6">
        <v>2</v>
      </c>
      <c r="AR25" s="6"/>
      <c r="AS25" s="6" t="s">
        <v>181</v>
      </c>
      <c r="AT25" s="6"/>
      <c r="AU25" s="6"/>
      <c r="AV25" s="6"/>
      <c r="AW25" s="6"/>
      <c r="AX25" s="6">
        <v>1</v>
      </c>
      <c r="AY25" s="68" t="s">
        <v>276</v>
      </c>
      <c r="AZ25" s="68"/>
      <c r="BA25" s="68"/>
      <c r="BB25" s="68"/>
      <c r="BC25" s="68"/>
      <c r="BD25" s="68"/>
    </row>
    <row r="26" spans="1:56" ht="27.75" customHeight="1">
      <c r="A26" s="6">
        <v>10</v>
      </c>
      <c r="B26" s="68"/>
      <c r="C26" s="68"/>
      <c r="D26" s="68"/>
      <c r="E26" s="112" t="s">
        <v>282</v>
      </c>
      <c r="F26" s="112"/>
      <c r="G26" s="112"/>
      <c r="H26" s="112"/>
      <c r="I26" s="112"/>
      <c r="J26" s="112"/>
      <c r="K26" s="112"/>
      <c r="L26" s="112"/>
      <c r="M26" s="112"/>
      <c r="N26" s="6"/>
      <c r="O26" s="6"/>
      <c r="P26" s="6">
        <v>12</v>
      </c>
      <c r="Q26" s="6">
        <v>1</v>
      </c>
      <c r="R26" s="6"/>
      <c r="S26" s="57">
        <f t="shared" si="6"/>
        <v>90</v>
      </c>
      <c r="T26" s="59"/>
      <c r="U26" s="57">
        <f t="shared" si="7"/>
        <v>90</v>
      </c>
      <c r="V26" s="59"/>
      <c r="W26" s="6">
        <f t="shared" si="2"/>
        <v>0</v>
      </c>
      <c r="X26" s="6">
        <f t="shared" si="8"/>
        <v>0</v>
      </c>
      <c r="Y26" s="6">
        <f t="shared" si="9"/>
        <v>0</v>
      </c>
      <c r="Z26" s="6">
        <f t="shared" si="3"/>
        <v>0</v>
      </c>
      <c r="AA26" s="6">
        <f t="shared" si="3"/>
        <v>0</v>
      </c>
      <c r="AB26" s="6"/>
      <c r="AC26" s="6"/>
      <c r="AD26" s="6">
        <f t="shared" si="0"/>
        <v>0</v>
      </c>
      <c r="AE26" s="6"/>
      <c r="AF26" s="6"/>
      <c r="AG26" s="6"/>
      <c r="AH26" s="6">
        <f t="shared" si="1"/>
        <v>3</v>
      </c>
      <c r="AI26" s="6">
        <f t="shared" si="10"/>
        <v>90</v>
      </c>
      <c r="AJ26" s="6">
        <f t="shared" si="11"/>
        <v>48</v>
      </c>
      <c r="AK26" s="6">
        <f t="shared" si="4"/>
        <v>24</v>
      </c>
      <c r="AL26" s="6">
        <f t="shared" si="5"/>
        <v>24</v>
      </c>
      <c r="AM26" s="6"/>
      <c r="AN26" s="6">
        <v>42</v>
      </c>
      <c r="AO26" s="6">
        <f t="shared" si="12"/>
        <v>4</v>
      </c>
      <c r="AP26" s="6">
        <v>2</v>
      </c>
      <c r="AQ26" s="6">
        <v>2</v>
      </c>
      <c r="AR26" s="6"/>
      <c r="AS26" s="6" t="s">
        <v>181</v>
      </c>
      <c r="AT26" s="6"/>
      <c r="AU26" s="6"/>
      <c r="AV26" s="6"/>
      <c r="AW26" s="6"/>
      <c r="AX26" s="6">
        <v>1</v>
      </c>
      <c r="AY26" s="57" t="s">
        <v>266</v>
      </c>
      <c r="AZ26" s="58"/>
      <c r="BA26" s="58"/>
      <c r="BB26" s="58"/>
      <c r="BC26" s="58"/>
      <c r="BD26" s="59"/>
    </row>
    <row r="27" spans="1:56" ht="27.75" customHeight="1">
      <c r="A27" s="6">
        <v>11</v>
      </c>
      <c r="B27" s="68"/>
      <c r="C27" s="68"/>
      <c r="D27" s="68"/>
      <c r="E27" s="112" t="s">
        <v>278</v>
      </c>
      <c r="F27" s="112"/>
      <c r="G27" s="112"/>
      <c r="H27" s="112"/>
      <c r="I27" s="112"/>
      <c r="J27" s="112"/>
      <c r="K27" s="112"/>
      <c r="L27" s="112"/>
      <c r="M27" s="112"/>
      <c r="N27" s="6"/>
      <c r="O27" s="6"/>
      <c r="P27" s="6">
        <v>12</v>
      </c>
      <c r="Q27" s="6">
        <v>1</v>
      </c>
      <c r="R27" s="6"/>
      <c r="S27" s="57">
        <f t="shared" si="6"/>
        <v>90</v>
      </c>
      <c r="T27" s="59"/>
      <c r="U27" s="57">
        <f t="shared" si="7"/>
        <v>90</v>
      </c>
      <c r="V27" s="59"/>
      <c r="W27" s="6">
        <f t="shared" si="2"/>
        <v>0</v>
      </c>
      <c r="X27" s="6">
        <f t="shared" si="8"/>
        <v>0</v>
      </c>
      <c r="Y27" s="6">
        <f t="shared" si="9"/>
        <v>0</v>
      </c>
      <c r="Z27" s="6">
        <f t="shared" si="3"/>
        <v>0</v>
      </c>
      <c r="AA27" s="6">
        <f t="shared" si="3"/>
        <v>0</v>
      </c>
      <c r="AB27" s="6"/>
      <c r="AC27" s="6"/>
      <c r="AD27" s="6">
        <f t="shared" si="0"/>
        <v>0</v>
      </c>
      <c r="AE27" s="6"/>
      <c r="AF27" s="6"/>
      <c r="AG27" s="6"/>
      <c r="AH27" s="6">
        <f t="shared" si="1"/>
        <v>3</v>
      </c>
      <c r="AI27" s="6">
        <f t="shared" si="10"/>
        <v>90</v>
      </c>
      <c r="AJ27" s="6">
        <f t="shared" si="11"/>
        <v>24</v>
      </c>
      <c r="AK27" s="6">
        <f t="shared" si="4"/>
        <v>12</v>
      </c>
      <c r="AL27" s="6">
        <f t="shared" si="5"/>
        <v>12</v>
      </c>
      <c r="AM27" s="6"/>
      <c r="AN27" s="6">
        <v>66</v>
      </c>
      <c r="AO27" s="6">
        <f t="shared" si="12"/>
        <v>2</v>
      </c>
      <c r="AP27" s="6">
        <v>1</v>
      </c>
      <c r="AQ27" s="6">
        <v>1</v>
      </c>
      <c r="AR27" s="6"/>
      <c r="AS27" s="6"/>
      <c r="AT27" s="6">
        <v>2</v>
      </c>
      <c r="AU27" s="6"/>
      <c r="AV27" s="6"/>
      <c r="AW27" s="6"/>
      <c r="AX27" s="6"/>
      <c r="AY27" s="57" t="s">
        <v>273</v>
      </c>
      <c r="AZ27" s="58"/>
      <c r="BA27" s="58"/>
      <c r="BB27" s="58"/>
      <c r="BC27" s="58"/>
      <c r="BD27" s="130"/>
    </row>
    <row r="28" spans="1:56" ht="12.75" customHeight="1">
      <c r="A28" s="105" t="s">
        <v>255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7"/>
    </row>
    <row r="29" spans="1:56" ht="27" customHeight="1">
      <c r="A29" s="6">
        <v>4</v>
      </c>
      <c r="B29" s="68"/>
      <c r="C29" s="68"/>
      <c r="D29" s="68"/>
      <c r="E29" s="127" t="s">
        <v>265</v>
      </c>
      <c r="F29" s="127"/>
      <c r="G29" s="127"/>
      <c r="H29" s="127"/>
      <c r="I29" s="127"/>
      <c r="J29" s="127"/>
      <c r="K29" s="127"/>
      <c r="L29" s="127"/>
      <c r="M29" s="127"/>
      <c r="N29" s="6"/>
      <c r="O29" s="6"/>
      <c r="P29" s="6">
        <v>12</v>
      </c>
      <c r="Q29" s="6">
        <v>1</v>
      </c>
      <c r="R29" s="6"/>
      <c r="S29" s="57">
        <f>X29</f>
        <v>90</v>
      </c>
      <c r="T29" s="59"/>
      <c r="U29" s="57">
        <f>X29</f>
        <v>90</v>
      </c>
      <c r="V29" s="59"/>
      <c r="W29" s="6">
        <f>X29/30</f>
        <v>3</v>
      </c>
      <c r="X29" s="6">
        <f>SUM(Y29,AC29)</f>
        <v>90</v>
      </c>
      <c r="Y29" s="6">
        <f>SUM(Z29,AA29,AB29)</f>
        <v>32</v>
      </c>
      <c r="Z29" s="6">
        <f>AE29*16</f>
        <v>16</v>
      </c>
      <c r="AA29" s="6">
        <f>AF29*16</f>
        <v>16</v>
      </c>
      <c r="AB29" s="6"/>
      <c r="AC29" s="6">
        <v>58</v>
      </c>
      <c r="AD29" s="6">
        <f>SUM(AE29:AG29)</f>
        <v>2</v>
      </c>
      <c r="AE29" s="6">
        <v>1</v>
      </c>
      <c r="AF29" s="6">
        <v>1</v>
      </c>
      <c r="AG29" s="6"/>
      <c r="AH29" s="6">
        <f>AI29/30</f>
        <v>0</v>
      </c>
      <c r="AI29" s="6">
        <f>AJ29+AN29</f>
        <v>0</v>
      </c>
      <c r="AJ29" s="6">
        <f>AK29+AL29</f>
        <v>0</v>
      </c>
      <c r="AK29" s="6">
        <f aca="true" t="shared" si="13" ref="AK29:AL32">AP29*12</f>
        <v>0</v>
      </c>
      <c r="AL29" s="6">
        <f t="shared" si="13"/>
        <v>0</v>
      </c>
      <c r="AM29" s="6"/>
      <c r="AN29" s="6"/>
      <c r="AO29" s="6">
        <f>AP29+AQ29</f>
        <v>0</v>
      </c>
      <c r="AP29" s="6"/>
      <c r="AQ29" s="6"/>
      <c r="AR29" s="6"/>
      <c r="AS29" s="6"/>
      <c r="AT29" s="6">
        <v>1</v>
      </c>
      <c r="AU29" s="6"/>
      <c r="AV29" s="6"/>
      <c r="AW29" s="6"/>
      <c r="AX29" s="50">
        <v>1</v>
      </c>
      <c r="AY29" s="68" t="s">
        <v>266</v>
      </c>
      <c r="AZ29" s="68"/>
      <c r="BA29" s="68"/>
      <c r="BB29" s="68"/>
      <c r="BC29" s="68"/>
      <c r="BD29" s="68"/>
    </row>
    <row r="30" spans="1:56" ht="28.5" customHeight="1">
      <c r="A30" s="6">
        <v>5</v>
      </c>
      <c r="B30" s="68"/>
      <c r="C30" s="68"/>
      <c r="D30" s="68"/>
      <c r="E30" s="131" t="s">
        <v>270</v>
      </c>
      <c r="F30" s="132"/>
      <c r="G30" s="132"/>
      <c r="H30" s="132"/>
      <c r="I30" s="132"/>
      <c r="J30" s="132"/>
      <c r="K30" s="132"/>
      <c r="L30" s="132"/>
      <c r="M30" s="133"/>
      <c r="N30" s="6"/>
      <c r="O30" s="6"/>
      <c r="P30" s="6">
        <v>12</v>
      </c>
      <c r="Q30" s="6">
        <v>1</v>
      </c>
      <c r="R30" s="6"/>
      <c r="S30" s="57">
        <f>X30</f>
        <v>90</v>
      </c>
      <c r="T30" s="59"/>
      <c r="U30" s="57">
        <f>X30</f>
        <v>90</v>
      </c>
      <c r="V30" s="59"/>
      <c r="W30" s="6">
        <f>X30/30</f>
        <v>3</v>
      </c>
      <c r="X30" s="6">
        <f>SUM(Y30,AC30)</f>
        <v>90</v>
      </c>
      <c r="Y30" s="6">
        <f>SUM(Z30,AA30,AB30)</f>
        <v>32</v>
      </c>
      <c r="Z30" s="6">
        <f>AE30*16</f>
        <v>16</v>
      </c>
      <c r="AA30" s="6">
        <f>AF30*16</f>
        <v>16</v>
      </c>
      <c r="AB30" s="6"/>
      <c r="AC30" s="6">
        <v>58</v>
      </c>
      <c r="AD30" s="6">
        <f>SUM(AE30:AG30)</f>
        <v>2</v>
      </c>
      <c r="AE30" s="6">
        <v>1</v>
      </c>
      <c r="AF30" s="6">
        <v>1</v>
      </c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t="shared" si="13"/>
        <v>0</v>
      </c>
      <c r="AL30" s="6">
        <f t="shared" si="13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50">
        <v>0.5</v>
      </c>
      <c r="AY30" s="120" t="s">
        <v>271</v>
      </c>
      <c r="AZ30" s="120"/>
      <c r="BA30" s="120"/>
      <c r="BB30" s="120"/>
      <c r="BC30" s="120"/>
      <c r="BD30" s="120"/>
    </row>
    <row r="31" spans="1:56" ht="27.75" customHeight="1">
      <c r="A31" s="6">
        <v>12</v>
      </c>
      <c r="B31" s="68"/>
      <c r="C31" s="68"/>
      <c r="D31" s="68"/>
      <c r="E31" s="112" t="s">
        <v>269</v>
      </c>
      <c r="F31" s="112"/>
      <c r="G31" s="112"/>
      <c r="H31" s="112"/>
      <c r="I31" s="112"/>
      <c r="J31" s="112"/>
      <c r="K31" s="112"/>
      <c r="L31" s="112"/>
      <c r="M31" s="112"/>
      <c r="N31" s="6"/>
      <c r="O31" s="6"/>
      <c r="P31" s="6">
        <v>12</v>
      </c>
      <c r="Q31" s="6">
        <v>1</v>
      </c>
      <c r="R31" s="6"/>
      <c r="S31" s="57">
        <f t="shared" si="6"/>
        <v>90</v>
      </c>
      <c r="T31" s="59"/>
      <c r="U31" s="57">
        <f t="shared" si="7"/>
        <v>90</v>
      </c>
      <c r="V31" s="59"/>
      <c r="W31" s="6">
        <f t="shared" si="2"/>
        <v>0</v>
      </c>
      <c r="X31" s="6">
        <f t="shared" si="8"/>
        <v>0</v>
      </c>
      <c r="Y31" s="6">
        <f t="shared" si="9"/>
        <v>0</v>
      </c>
      <c r="Z31" s="6">
        <f t="shared" si="3"/>
        <v>0</v>
      </c>
      <c r="AA31" s="6">
        <f t="shared" si="3"/>
        <v>0</v>
      </c>
      <c r="AB31" s="6"/>
      <c r="AC31" s="6"/>
      <c r="AD31" s="6">
        <f t="shared" si="0"/>
        <v>0</v>
      </c>
      <c r="AE31" s="6"/>
      <c r="AF31" s="6"/>
      <c r="AG31" s="6"/>
      <c r="AH31" s="6">
        <f>AI31/30</f>
        <v>3</v>
      </c>
      <c r="AI31" s="6">
        <f t="shared" si="10"/>
        <v>90</v>
      </c>
      <c r="AJ31" s="6">
        <f t="shared" si="11"/>
        <v>24</v>
      </c>
      <c r="AK31" s="6">
        <f t="shared" si="13"/>
        <v>12</v>
      </c>
      <c r="AL31" s="6">
        <f t="shared" si="13"/>
        <v>12</v>
      </c>
      <c r="AM31" s="6"/>
      <c r="AN31" s="6">
        <v>66</v>
      </c>
      <c r="AO31" s="6">
        <f t="shared" si="12"/>
        <v>2</v>
      </c>
      <c r="AP31" s="6">
        <v>1</v>
      </c>
      <c r="AQ31" s="6">
        <v>1</v>
      </c>
      <c r="AR31" s="6"/>
      <c r="AS31" s="6"/>
      <c r="AT31" s="6">
        <v>2</v>
      </c>
      <c r="AU31" s="6"/>
      <c r="AV31" s="6"/>
      <c r="AW31" s="6"/>
      <c r="AX31" s="6">
        <v>1</v>
      </c>
      <c r="AY31" s="57" t="s">
        <v>266</v>
      </c>
      <c r="AZ31" s="58"/>
      <c r="BA31" s="58"/>
      <c r="BB31" s="58"/>
      <c r="BC31" s="58"/>
      <c r="BD31" s="59"/>
    </row>
    <row r="32" spans="1:56" ht="27.75" customHeight="1">
      <c r="A32" s="6">
        <v>13</v>
      </c>
      <c r="B32" s="68"/>
      <c r="C32" s="68"/>
      <c r="D32" s="68"/>
      <c r="E32" s="134" t="s">
        <v>267</v>
      </c>
      <c r="F32" s="135"/>
      <c r="G32" s="135"/>
      <c r="H32" s="135"/>
      <c r="I32" s="135"/>
      <c r="J32" s="135"/>
      <c r="K32" s="135"/>
      <c r="L32" s="135"/>
      <c r="M32" s="136"/>
      <c r="N32" s="6"/>
      <c r="O32" s="6"/>
      <c r="P32" s="6">
        <v>12</v>
      </c>
      <c r="Q32" s="6">
        <v>1</v>
      </c>
      <c r="R32" s="6"/>
      <c r="S32" s="57">
        <f t="shared" si="6"/>
        <v>90</v>
      </c>
      <c r="T32" s="59"/>
      <c r="U32" s="57">
        <f t="shared" si="7"/>
        <v>90</v>
      </c>
      <c r="V32" s="59"/>
      <c r="W32" s="6">
        <f t="shared" si="2"/>
        <v>0</v>
      </c>
      <c r="X32" s="6">
        <f t="shared" si="8"/>
        <v>0</v>
      </c>
      <c r="Y32" s="6">
        <f t="shared" si="9"/>
        <v>0</v>
      </c>
      <c r="Z32" s="6">
        <f t="shared" si="3"/>
        <v>0</v>
      </c>
      <c r="AA32" s="6">
        <f t="shared" si="3"/>
        <v>0</v>
      </c>
      <c r="AB32" s="6"/>
      <c r="AC32" s="6"/>
      <c r="AD32" s="6">
        <f t="shared" si="0"/>
        <v>0</v>
      </c>
      <c r="AE32" s="6"/>
      <c r="AF32" s="6"/>
      <c r="AG32" s="6"/>
      <c r="AH32" s="6">
        <f>AI32/30</f>
        <v>3</v>
      </c>
      <c r="AI32" s="6">
        <f t="shared" si="10"/>
        <v>90</v>
      </c>
      <c r="AJ32" s="6">
        <f t="shared" si="11"/>
        <v>24</v>
      </c>
      <c r="AK32" s="6">
        <f t="shared" si="13"/>
        <v>12</v>
      </c>
      <c r="AL32" s="6">
        <f t="shared" si="13"/>
        <v>12</v>
      </c>
      <c r="AM32" s="6"/>
      <c r="AN32" s="6">
        <v>66</v>
      </c>
      <c r="AO32" s="6">
        <f t="shared" si="12"/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/>
      <c r="AX32" s="6">
        <v>0.5</v>
      </c>
      <c r="AY32" s="57" t="s">
        <v>268</v>
      </c>
      <c r="AZ32" s="58"/>
      <c r="BA32" s="58"/>
      <c r="BB32" s="58"/>
      <c r="BC32" s="58"/>
      <c r="BD32" s="130"/>
    </row>
    <row r="33" spans="1:56" ht="14.25" customHeight="1">
      <c r="A33" s="4"/>
      <c r="B33" s="84"/>
      <c r="C33" s="84"/>
      <c r="D33" s="84"/>
      <c r="E33" s="114" t="s">
        <v>31</v>
      </c>
      <c r="F33" s="114"/>
      <c r="G33" s="114"/>
      <c r="H33" s="114"/>
      <c r="I33" s="114"/>
      <c r="J33" s="114"/>
      <c r="K33" s="114"/>
      <c r="L33" s="114"/>
      <c r="M33" s="114"/>
      <c r="N33" s="4"/>
      <c r="O33" s="4"/>
      <c r="P33" s="4"/>
      <c r="Q33" s="4"/>
      <c r="R33" s="4"/>
      <c r="S33" s="117">
        <f>SUM(S20:S32)</f>
        <v>1170</v>
      </c>
      <c r="T33" s="118"/>
      <c r="U33" s="117">
        <f>SUM(U20:U32)</f>
        <v>1170</v>
      </c>
      <c r="V33" s="118"/>
      <c r="W33" s="4">
        <f aca="true" t="shared" si="14" ref="W33:AR33">SUM(W20:W32)</f>
        <v>21</v>
      </c>
      <c r="X33" s="4">
        <f t="shared" si="14"/>
        <v>630</v>
      </c>
      <c r="Y33" s="4">
        <f t="shared" si="14"/>
        <v>320</v>
      </c>
      <c r="Z33" s="4">
        <f t="shared" si="14"/>
        <v>160</v>
      </c>
      <c r="AA33" s="4">
        <f t="shared" si="14"/>
        <v>160</v>
      </c>
      <c r="AB33" s="4">
        <f t="shared" si="14"/>
        <v>0</v>
      </c>
      <c r="AC33" s="4">
        <f t="shared" si="14"/>
        <v>310</v>
      </c>
      <c r="AD33" s="4">
        <f t="shared" si="14"/>
        <v>20</v>
      </c>
      <c r="AE33" s="4">
        <f t="shared" si="14"/>
        <v>10</v>
      </c>
      <c r="AF33" s="4">
        <f t="shared" si="14"/>
        <v>10</v>
      </c>
      <c r="AG33" s="4">
        <f t="shared" si="14"/>
        <v>0</v>
      </c>
      <c r="AH33" s="51">
        <f t="shared" si="14"/>
        <v>18</v>
      </c>
      <c r="AI33" s="4">
        <f t="shared" si="14"/>
        <v>540</v>
      </c>
      <c r="AJ33" s="4">
        <f t="shared" si="14"/>
        <v>216</v>
      </c>
      <c r="AK33" s="4">
        <f t="shared" si="14"/>
        <v>108</v>
      </c>
      <c r="AL33" s="4">
        <f t="shared" si="14"/>
        <v>108</v>
      </c>
      <c r="AM33" s="4">
        <f t="shared" si="14"/>
        <v>0</v>
      </c>
      <c r="AN33" s="4">
        <f t="shared" si="14"/>
        <v>324</v>
      </c>
      <c r="AO33" s="4">
        <f t="shared" si="14"/>
        <v>18</v>
      </c>
      <c r="AP33" s="4">
        <f t="shared" si="14"/>
        <v>9</v>
      </c>
      <c r="AQ33" s="4">
        <f t="shared" si="14"/>
        <v>9</v>
      </c>
      <c r="AR33" s="4">
        <f t="shared" si="14"/>
        <v>0</v>
      </c>
      <c r="AS33" s="9" t="s">
        <v>183</v>
      </c>
      <c r="AT33" s="9" t="s">
        <v>182</v>
      </c>
      <c r="AU33" s="4"/>
      <c r="AV33" s="4"/>
      <c r="AW33" s="4"/>
      <c r="AX33" s="4">
        <f>SUM(AX20:AX27,AX29:AX32)</f>
        <v>6.5</v>
      </c>
      <c r="AY33" s="84"/>
      <c r="AZ33" s="84"/>
      <c r="BA33" s="84"/>
      <c r="BB33" s="84"/>
      <c r="BC33" s="84"/>
      <c r="BD33" s="84"/>
    </row>
    <row r="34" spans="1:56" ht="32.25" customHeight="1">
      <c r="A34" s="6"/>
      <c r="B34" s="68"/>
      <c r="C34" s="68"/>
      <c r="D34" s="68"/>
      <c r="E34" s="127" t="s">
        <v>293</v>
      </c>
      <c r="F34" s="127"/>
      <c r="G34" s="127"/>
      <c r="H34" s="127"/>
      <c r="I34" s="127"/>
      <c r="J34" s="127"/>
      <c r="K34" s="127"/>
      <c r="L34" s="127"/>
      <c r="M34" s="127"/>
      <c r="N34" s="6"/>
      <c r="O34" s="6"/>
      <c r="P34" s="6">
        <v>12</v>
      </c>
      <c r="Q34" s="6">
        <v>1</v>
      </c>
      <c r="R34" s="6"/>
      <c r="S34" s="57"/>
      <c r="T34" s="59"/>
      <c r="U34" s="57"/>
      <c r="V34" s="59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v>10</v>
      </c>
      <c r="AK34" s="6">
        <v>10</v>
      </c>
      <c r="AL34" s="6"/>
      <c r="AM34" s="6"/>
      <c r="AN34" s="6"/>
      <c r="AO34" s="6"/>
      <c r="AP34" s="6"/>
      <c r="AQ34" s="6"/>
      <c r="AR34" s="6"/>
      <c r="AS34" s="6" t="s">
        <v>40</v>
      </c>
      <c r="AT34" s="6"/>
      <c r="AU34" s="6"/>
      <c r="AV34" s="6"/>
      <c r="AW34" s="6"/>
      <c r="AX34" s="6"/>
      <c r="AY34" s="68"/>
      <c r="AZ34" s="68"/>
      <c r="BA34" s="68"/>
      <c r="BB34" s="68"/>
      <c r="BC34" s="68"/>
      <c r="BD34" s="68"/>
    </row>
    <row r="35" spans="1:56" ht="32.25" customHeight="1">
      <c r="A35" s="6"/>
      <c r="B35" s="68"/>
      <c r="C35" s="68"/>
      <c r="D35" s="68"/>
      <c r="E35" s="127" t="s">
        <v>294</v>
      </c>
      <c r="F35" s="127"/>
      <c r="G35" s="127"/>
      <c r="H35" s="127"/>
      <c r="I35" s="127"/>
      <c r="J35" s="127"/>
      <c r="K35" s="127"/>
      <c r="L35" s="127"/>
      <c r="M35" s="127"/>
      <c r="N35" s="6"/>
      <c r="O35" s="6"/>
      <c r="P35" s="6">
        <v>12</v>
      </c>
      <c r="Q35" s="6">
        <v>1</v>
      </c>
      <c r="R35" s="6"/>
      <c r="S35" s="57"/>
      <c r="T35" s="59"/>
      <c r="U35" s="57"/>
      <c r="V35" s="5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40</v>
      </c>
      <c r="AT35" s="6"/>
      <c r="AU35" s="6"/>
      <c r="AV35" s="6"/>
      <c r="AW35" s="6"/>
      <c r="AX35" s="6"/>
      <c r="AY35" s="68"/>
      <c r="AZ35" s="68"/>
      <c r="BA35" s="68"/>
      <c r="BB35" s="68"/>
      <c r="BC35" s="68"/>
      <c r="BD35" s="68"/>
    </row>
    <row r="36" spans="1:51" ht="6.75" customHeight="1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6" s="25" customFormat="1" ht="12" customHeight="1">
      <c r="A37" s="36"/>
      <c r="B37" s="37" t="s">
        <v>129</v>
      </c>
      <c r="C37" s="36"/>
      <c r="D37" s="36"/>
      <c r="E37" s="38"/>
      <c r="F37" s="38"/>
      <c r="G37" s="38"/>
      <c r="H37" s="38"/>
      <c r="I37" s="38"/>
      <c r="J37" s="38"/>
      <c r="K37" s="38"/>
      <c r="L37" s="38"/>
      <c r="M37" s="38"/>
      <c r="N37" s="36"/>
      <c r="O37" s="36"/>
      <c r="P37" s="36"/>
      <c r="Q37" s="36"/>
      <c r="R37" s="36"/>
      <c r="S37" s="36"/>
      <c r="T37" s="36"/>
      <c r="U37" s="36"/>
      <c r="V37" s="36"/>
      <c r="W37" s="39"/>
      <c r="X37" s="39"/>
      <c r="Y37" s="36"/>
      <c r="Z37" s="36"/>
      <c r="AA37" s="36"/>
      <c r="AB37" s="36"/>
      <c r="AC37" s="36"/>
      <c r="AD37" s="36"/>
      <c r="AE37" s="37" t="s">
        <v>130</v>
      </c>
      <c r="AF37" s="36"/>
      <c r="AG37" s="36"/>
      <c r="AH37" s="40"/>
      <c r="AI37" s="40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41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6" s="25" customFormat="1" ht="12" customHeight="1">
      <c r="A38" s="36"/>
      <c r="B38" s="90" t="s">
        <v>131</v>
      </c>
      <c r="C38" s="91" t="s">
        <v>132</v>
      </c>
      <c r="D38" s="91"/>
      <c r="E38" s="91"/>
      <c r="F38" s="91"/>
      <c r="G38" s="91"/>
      <c r="H38" s="91"/>
      <c r="I38" s="91" t="s">
        <v>133</v>
      </c>
      <c r="J38" s="91"/>
      <c r="K38" s="89" t="s">
        <v>134</v>
      </c>
      <c r="L38" s="89"/>
      <c r="M38" s="89" t="s">
        <v>135</v>
      </c>
      <c r="N38" s="89"/>
      <c r="O38" s="89"/>
      <c r="P38" s="89" t="s">
        <v>136</v>
      </c>
      <c r="Q38" s="89"/>
      <c r="R38" s="89" t="s">
        <v>137</v>
      </c>
      <c r="S38" s="89"/>
      <c r="T38" s="89"/>
      <c r="U38" s="89"/>
      <c r="V38" s="36"/>
      <c r="W38" s="39"/>
      <c r="X38" s="39"/>
      <c r="Y38" s="36"/>
      <c r="Z38" s="36"/>
      <c r="AA38" s="36"/>
      <c r="AB38" s="36"/>
      <c r="AC38" s="36"/>
      <c r="AD38" s="36"/>
      <c r="AE38" s="90" t="s">
        <v>131</v>
      </c>
      <c r="AF38" s="91" t="s">
        <v>138</v>
      </c>
      <c r="AG38" s="91"/>
      <c r="AH38" s="91"/>
      <c r="AI38" s="91"/>
      <c r="AJ38" s="91"/>
      <c r="AK38" s="91"/>
      <c r="AL38" s="91"/>
      <c r="AM38" s="91"/>
      <c r="AN38" s="91"/>
      <c r="AO38" s="91" t="s">
        <v>133</v>
      </c>
      <c r="AP38" s="91"/>
      <c r="AQ38" s="89" t="s">
        <v>135</v>
      </c>
      <c r="AR38" s="89"/>
      <c r="AS38" s="89"/>
      <c r="AT38" s="41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25" customFormat="1" ht="12" customHeight="1">
      <c r="A39" s="36"/>
      <c r="B39" s="90"/>
      <c r="C39" s="91"/>
      <c r="D39" s="91"/>
      <c r="E39" s="91"/>
      <c r="F39" s="91"/>
      <c r="G39" s="91"/>
      <c r="H39" s="91"/>
      <c r="I39" s="91"/>
      <c r="J39" s="91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36"/>
      <c r="W39" s="39"/>
      <c r="X39" s="39"/>
      <c r="Y39" s="36"/>
      <c r="Z39" s="36"/>
      <c r="AA39" s="36"/>
      <c r="AB39" s="36"/>
      <c r="AC39" s="36"/>
      <c r="AD39" s="36"/>
      <c r="AE39" s="90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89"/>
      <c r="AR39" s="89"/>
      <c r="AS39" s="89"/>
      <c r="AT39" s="41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25" customFormat="1" ht="12" customHeight="1">
      <c r="A40" s="36"/>
      <c r="B40" s="42"/>
      <c r="C40" s="113" t="s">
        <v>221</v>
      </c>
      <c r="D40" s="113"/>
      <c r="E40" s="113"/>
      <c r="F40" s="113"/>
      <c r="G40" s="113"/>
      <c r="H40" s="113"/>
      <c r="I40" s="91">
        <v>2</v>
      </c>
      <c r="J40" s="91"/>
      <c r="K40" s="91">
        <v>4</v>
      </c>
      <c r="L40" s="91"/>
      <c r="M40" s="91">
        <v>6</v>
      </c>
      <c r="N40" s="91"/>
      <c r="O40" s="91"/>
      <c r="P40" s="91">
        <v>180</v>
      </c>
      <c r="Q40" s="91"/>
      <c r="R40" s="91" t="s">
        <v>139</v>
      </c>
      <c r="S40" s="91"/>
      <c r="T40" s="91"/>
      <c r="U40" s="91"/>
      <c r="V40" s="36"/>
      <c r="W40" s="39"/>
      <c r="X40" s="39"/>
      <c r="Y40" s="36"/>
      <c r="Z40" s="36"/>
      <c r="AA40" s="36"/>
      <c r="AB40" s="36"/>
      <c r="AC40" s="36"/>
      <c r="AD40" s="36"/>
      <c r="AE40" s="42">
        <v>1</v>
      </c>
      <c r="AF40" s="95" t="s">
        <v>283</v>
      </c>
      <c r="AG40" s="95"/>
      <c r="AH40" s="95"/>
      <c r="AI40" s="95"/>
      <c r="AJ40" s="95"/>
      <c r="AK40" s="95"/>
      <c r="AL40" s="95"/>
      <c r="AM40" s="95"/>
      <c r="AN40" s="95"/>
      <c r="AO40" s="91">
        <v>2</v>
      </c>
      <c r="AP40" s="91"/>
      <c r="AQ40" s="91">
        <v>1</v>
      </c>
      <c r="AR40" s="91"/>
      <c r="AS40" s="91"/>
      <c r="AT40" s="41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25" customFormat="1" ht="12" customHeight="1">
      <c r="A41" s="36"/>
      <c r="B41" s="42"/>
      <c r="C41" s="113" t="s">
        <v>220</v>
      </c>
      <c r="D41" s="113"/>
      <c r="E41" s="113"/>
      <c r="F41" s="113"/>
      <c r="G41" s="113"/>
      <c r="H41" s="113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36"/>
      <c r="W41" s="39"/>
      <c r="X41" s="39"/>
      <c r="Y41" s="36"/>
      <c r="Z41" s="36"/>
      <c r="AA41" s="36"/>
      <c r="AB41" s="36"/>
      <c r="AC41" s="36"/>
      <c r="AD41" s="36"/>
      <c r="AE41" s="42">
        <v>2</v>
      </c>
      <c r="AF41" s="95" t="s">
        <v>284</v>
      </c>
      <c r="AG41" s="95"/>
      <c r="AH41" s="95"/>
      <c r="AI41" s="95"/>
      <c r="AJ41" s="95"/>
      <c r="AK41" s="95"/>
      <c r="AL41" s="95"/>
      <c r="AM41" s="95"/>
      <c r="AN41" s="95"/>
      <c r="AO41" s="91">
        <v>2</v>
      </c>
      <c r="AP41" s="91"/>
      <c r="AQ41" s="91">
        <v>1</v>
      </c>
      <c r="AR41" s="91"/>
      <c r="AS41" s="91"/>
      <c r="AT41" s="41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25" customFormat="1" ht="12" customHeight="1">
      <c r="A42" s="36"/>
      <c r="B42" s="36"/>
      <c r="C42" s="38"/>
      <c r="D42" s="36"/>
      <c r="E42" s="38"/>
      <c r="F42" s="38"/>
      <c r="G42" s="38"/>
      <c r="H42" s="38"/>
      <c r="I42" s="38"/>
      <c r="J42" s="38"/>
      <c r="K42" s="38"/>
      <c r="L42" s="38"/>
      <c r="M42" s="38"/>
      <c r="N42" s="36"/>
      <c r="O42" s="36"/>
      <c r="P42" s="36"/>
      <c r="Q42" s="36"/>
      <c r="R42" s="36"/>
      <c r="S42" s="36"/>
      <c r="T42" s="36"/>
      <c r="U42" s="36"/>
      <c r="V42" s="36"/>
      <c r="W42" s="39"/>
      <c r="X42" s="39"/>
      <c r="Y42" s="36"/>
      <c r="Z42" s="36"/>
      <c r="AA42" s="36"/>
      <c r="AB42" s="36"/>
      <c r="AC42" s="36"/>
      <c r="AD42" s="36"/>
      <c r="AE42" s="42">
        <v>3</v>
      </c>
      <c r="AF42" s="97" t="s">
        <v>34</v>
      </c>
      <c r="AG42" s="98"/>
      <c r="AH42" s="98"/>
      <c r="AI42" s="98"/>
      <c r="AJ42" s="98"/>
      <c r="AK42" s="98"/>
      <c r="AL42" s="98"/>
      <c r="AM42" s="98"/>
      <c r="AN42" s="99"/>
      <c r="AO42" s="91">
        <v>2</v>
      </c>
      <c r="AP42" s="91"/>
      <c r="AQ42" s="91">
        <v>1</v>
      </c>
      <c r="AR42" s="91"/>
      <c r="AS42" s="91"/>
      <c r="AT42" s="41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s="25" customFormat="1" ht="12" customHeight="1">
      <c r="A43" s="36"/>
      <c r="B43" s="36"/>
      <c r="C43" s="38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9"/>
      <c r="X43" s="39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41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1" s="23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 t="s">
        <v>33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297</v>
      </c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ht="10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7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1"/>
      <c r="B47" s="1"/>
      <c r="C47" s="1"/>
      <c r="D47" s="1"/>
      <c r="E47" s="3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2.75">
      <c r="A48" s="1"/>
      <c r="B48" s="1"/>
      <c r="C48" s="1"/>
      <c r="D48" s="1"/>
      <c r="E48" s="17"/>
      <c r="F48" s="17"/>
      <c r="G48" s="17"/>
      <c r="H48" s="17"/>
      <c r="I48" s="17"/>
      <c r="J48" s="17"/>
      <c r="K48" s="17"/>
      <c r="L48" s="17"/>
      <c r="M48" s="1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</sheetData>
  <sheetProtection/>
  <mergeCells count="156">
    <mergeCell ref="AO41:AP41"/>
    <mergeCell ref="AQ41:AS41"/>
    <mergeCell ref="AF42:AN42"/>
    <mergeCell ref="AO42:AP42"/>
    <mergeCell ref="AQ42:AS42"/>
    <mergeCell ref="AF40:AN40"/>
    <mergeCell ref="AO40:AP40"/>
    <mergeCell ref="AQ40:AS40"/>
    <mergeCell ref="AF41:AN41"/>
    <mergeCell ref="R40:U40"/>
    <mergeCell ref="C41:H41"/>
    <mergeCell ref="I41:J41"/>
    <mergeCell ref="K41:L41"/>
    <mergeCell ref="M41:O41"/>
    <mergeCell ref="P41:Q41"/>
    <mergeCell ref="R41:U41"/>
    <mergeCell ref="R38:U39"/>
    <mergeCell ref="AE38:AE39"/>
    <mergeCell ref="AF38:AN39"/>
    <mergeCell ref="AO38:AP39"/>
    <mergeCell ref="AQ38:AS39"/>
    <mergeCell ref="C40:H40"/>
    <mergeCell ref="I40:J40"/>
    <mergeCell ref="K40:L40"/>
    <mergeCell ref="M40:O40"/>
    <mergeCell ref="P40:Q40"/>
    <mergeCell ref="B38:B39"/>
    <mergeCell ref="C38:H39"/>
    <mergeCell ref="I38:J39"/>
    <mergeCell ref="K38:L39"/>
    <mergeCell ref="M38:O39"/>
    <mergeCell ref="P38:Q39"/>
    <mergeCell ref="B34:D34"/>
    <mergeCell ref="E34:M34"/>
    <mergeCell ref="S34:T34"/>
    <mergeCell ref="U34:V34"/>
    <mergeCell ref="AY34:BD34"/>
    <mergeCell ref="B35:D35"/>
    <mergeCell ref="E35:M35"/>
    <mergeCell ref="S35:T35"/>
    <mergeCell ref="U35:V35"/>
    <mergeCell ref="AY35:BD35"/>
    <mergeCell ref="B32:D32"/>
    <mergeCell ref="E32:M32"/>
    <mergeCell ref="S32:T32"/>
    <mergeCell ref="U32:V32"/>
    <mergeCell ref="AY32:BD32"/>
    <mergeCell ref="B33:D33"/>
    <mergeCell ref="E33:M33"/>
    <mergeCell ref="S33:T33"/>
    <mergeCell ref="U33:V33"/>
    <mergeCell ref="AY33:BD33"/>
    <mergeCell ref="B30:D30"/>
    <mergeCell ref="E30:M30"/>
    <mergeCell ref="S30:T30"/>
    <mergeCell ref="U30:V30"/>
    <mergeCell ref="AY30:BD30"/>
    <mergeCell ref="B31:D31"/>
    <mergeCell ref="E31:M31"/>
    <mergeCell ref="S31:T31"/>
    <mergeCell ref="U31:V31"/>
    <mergeCell ref="AY31:BD31"/>
    <mergeCell ref="A28:BD28"/>
    <mergeCell ref="B29:D29"/>
    <mergeCell ref="E29:M29"/>
    <mergeCell ref="S29:T29"/>
    <mergeCell ref="U29:V29"/>
    <mergeCell ref="AY29:BD29"/>
    <mergeCell ref="B26:D26"/>
    <mergeCell ref="E26:M26"/>
    <mergeCell ref="S26:T26"/>
    <mergeCell ref="U26:V26"/>
    <mergeCell ref="AY26:BD26"/>
    <mergeCell ref="B27:D27"/>
    <mergeCell ref="E27:M27"/>
    <mergeCell ref="S27:T27"/>
    <mergeCell ref="U27:V27"/>
    <mergeCell ref="AY27:BD27"/>
    <mergeCell ref="B22:D22"/>
    <mergeCell ref="E22:M22"/>
    <mergeCell ref="S22:T22"/>
    <mergeCell ref="U22:V22"/>
    <mergeCell ref="AY22:BD22"/>
    <mergeCell ref="B25:D25"/>
    <mergeCell ref="E25:M25"/>
    <mergeCell ref="S25:T25"/>
    <mergeCell ref="U25:V25"/>
    <mergeCell ref="AY25:BD25"/>
    <mergeCell ref="B20:D20"/>
    <mergeCell ref="E20:M20"/>
    <mergeCell ref="S20:T20"/>
    <mergeCell ref="U20:V20"/>
    <mergeCell ref="AY20:BD20"/>
    <mergeCell ref="B24:D24"/>
    <mergeCell ref="E24:M24"/>
    <mergeCell ref="S24:T24"/>
    <mergeCell ref="U24:V24"/>
    <mergeCell ref="AY24:BD24"/>
    <mergeCell ref="A18:BD18"/>
    <mergeCell ref="S14:V16"/>
    <mergeCell ref="W14:AG14"/>
    <mergeCell ref="AH14:AR14"/>
    <mergeCell ref="AS14:AV16"/>
    <mergeCell ref="B23:D23"/>
    <mergeCell ref="E23:M23"/>
    <mergeCell ref="S23:T23"/>
    <mergeCell ref="U23:V23"/>
    <mergeCell ref="AY23:BD23"/>
    <mergeCell ref="B21:D21"/>
    <mergeCell ref="E21:M21"/>
    <mergeCell ref="S21:T21"/>
    <mergeCell ref="U21:V21"/>
    <mergeCell ref="Q14:R16"/>
    <mergeCell ref="AY21:BD21"/>
    <mergeCell ref="Y16:Y17"/>
    <mergeCell ref="Z16:AB16"/>
    <mergeCell ref="AJ16:AJ17"/>
    <mergeCell ref="AK16:AM16"/>
    <mergeCell ref="AP15:AR16"/>
    <mergeCell ref="A14:A17"/>
    <mergeCell ref="B14:D17"/>
    <mergeCell ref="E14:M17"/>
    <mergeCell ref="N14:O16"/>
    <mergeCell ref="Y15:AB15"/>
    <mergeCell ref="AC15:AC17"/>
    <mergeCell ref="AD15:AD17"/>
    <mergeCell ref="AE15:AG16"/>
    <mergeCell ref="AH15:AH17"/>
    <mergeCell ref="AJ8:AN8"/>
    <mergeCell ref="AO8:AR8"/>
    <mergeCell ref="AS8:AW8"/>
    <mergeCell ref="AI15:AI17"/>
    <mergeCell ref="AX8:BA8"/>
    <mergeCell ref="A19:BD19"/>
    <mergeCell ref="AX14:AX17"/>
    <mergeCell ref="AY14:BD17"/>
    <mergeCell ref="W15:W17"/>
    <mergeCell ref="X15:X17"/>
    <mergeCell ref="AW14:AW17"/>
    <mergeCell ref="AJ15:AM15"/>
    <mergeCell ref="AN15:AN17"/>
    <mergeCell ref="AO15:AO17"/>
    <mergeCell ref="A1:BD1"/>
    <mergeCell ref="A2:BD2"/>
    <mergeCell ref="A8:A9"/>
    <mergeCell ref="B8:E8"/>
    <mergeCell ref="F8:I8"/>
    <mergeCell ref="AF8:AI8"/>
    <mergeCell ref="J8:N8"/>
    <mergeCell ref="O8:R8"/>
    <mergeCell ref="S8:W8"/>
    <mergeCell ref="X8:AA8"/>
    <mergeCell ref="AB8:AE8"/>
    <mergeCell ref="P14:P17"/>
    <mergeCell ref="S17:T17"/>
    <mergeCell ref="U17:V17"/>
  </mergeCells>
  <conditionalFormatting sqref="W20:AR27 W29:AR32">
    <cfRule type="cellIs" priority="6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0"/>
  <sheetViews>
    <sheetView zoomScale="90" zoomScaleNormal="90" zoomScalePageLayoutView="0" workbookViewId="0" topLeftCell="E39">
      <selection activeCell="AP45" sqref="AP45"/>
    </sheetView>
  </sheetViews>
  <sheetFormatPr defaultColWidth="9.140625" defaultRowHeight="12.75"/>
  <cols>
    <col min="1" max="1" width="2.7109375" style="3" customWidth="1"/>
    <col min="2" max="56" width="3.28125" style="3" customWidth="1"/>
    <col min="57" max="16384" width="9.140625" style="3" customWidth="1"/>
  </cols>
  <sheetData>
    <row r="1" spans="1:56" s="25" customFormat="1" ht="17.2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</row>
    <row r="2" spans="1:56" s="25" customFormat="1" ht="16.5" customHeight="1">
      <c r="A2" s="62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</row>
    <row r="3" spans="2:29" s="25" customFormat="1" ht="12.75">
      <c r="B3" s="26" t="s">
        <v>28</v>
      </c>
      <c r="T3" s="25" t="s">
        <v>80</v>
      </c>
      <c r="Z3" s="27" t="s">
        <v>79</v>
      </c>
      <c r="AA3" s="28"/>
      <c r="AB3" s="28"/>
      <c r="AC3" s="28"/>
    </row>
    <row r="4" spans="2:29" s="25" customFormat="1" ht="12.75">
      <c r="B4" s="25" t="s">
        <v>29</v>
      </c>
      <c r="T4" s="25" t="s">
        <v>128</v>
      </c>
      <c r="Z4" s="28" t="s">
        <v>127</v>
      </c>
      <c r="AA4" s="28"/>
      <c r="AB4" s="28"/>
      <c r="AC4" s="28"/>
    </row>
    <row r="5" spans="2:26" s="25" customFormat="1" ht="12.75">
      <c r="B5" s="25" t="s">
        <v>30</v>
      </c>
      <c r="T5" s="25" t="s">
        <v>26</v>
      </c>
      <c r="Z5" s="25" t="s">
        <v>27</v>
      </c>
    </row>
    <row r="6" spans="18:22" s="25" customFormat="1" ht="12.75">
      <c r="R6" s="26"/>
      <c r="S6" s="26"/>
      <c r="T6" s="25" t="s">
        <v>174</v>
      </c>
      <c r="U6" s="26"/>
      <c r="V6" s="26"/>
    </row>
    <row r="7" spans="18:22" s="25" customFormat="1" ht="5.25" customHeight="1">
      <c r="R7" s="26"/>
      <c r="S7" s="26"/>
      <c r="T7" s="26"/>
      <c r="U7" s="26"/>
      <c r="V7" s="26"/>
    </row>
    <row r="8" spans="1:54" s="25" customFormat="1" ht="12.75">
      <c r="A8" s="63" t="s">
        <v>110</v>
      </c>
      <c r="B8" s="65" t="s">
        <v>111</v>
      </c>
      <c r="C8" s="66"/>
      <c r="D8" s="66"/>
      <c r="E8" s="67"/>
      <c r="F8" s="65" t="s">
        <v>112</v>
      </c>
      <c r="G8" s="66"/>
      <c r="H8" s="66"/>
      <c r="I8" s="67"/>
      <c r="J8" s="65" t="s">
        <v>113</v>
      </c>
      <c r="K8" s="66"/>
      <c r="L8" s="66"/>
      <c r="M8" s="66"/>
      <c r="N8" s="67"/>
      <c r="O8" s="65" t="s">
        <v>114</v>
      </c>
      <c r="P8" s="66"/>
      <c r="Q8" s="66"/>
      <c r="R8" s="67"/>
      <c r="S8" s="65" t="s">
        <v>115</v>
      </c>
      <c r="T8" s="66"/>
      <c r="U8" s="66"/>
      <c r="V8" s="66"/>
      <c r="W8" s="67"/>
      <c r="X8" s="65" t="s">
        <v>116</v>
      </c>
      <c r="Y8" s="66"/>
      <c r="Z8" s="66"/>
      <c r="AA8" s="67"/>
      <c r="AB8" s="65" t="s">
        <v>117</v>
      </c>
      <c r="AC8" s="66"/>
      <c r="AD8" s="66"/>
      <c r="AE8" s="67"/>
      <c r="AF8" s="65" t="s">
        <v>118</v>
      </c>
      <c r="AG8" s="66"/>
      <c r="AH8" s="66"/>
      <c r="AI8" s="67"/>
      <c r="AJ8" s="65" t="s">
        <v>119</v>
      </c>
      <c r="AK8" s="66"/>
      <c r="AL8" s="66"/>
      <c r="AM8" s="66"/>
      <c r="AN8" s="67"/>
      <c r="AO8" s="65" t="s">
        <v>120</v>
      </c>
      <c r="AP8" s="66"/>
      <c r="AQ8" s="66"/>
      <c r="AR8" s="67"/>
      <c r="AS8" s="65" t="s">
        <v>121</v>
      </c>
      <c r="AT8" s="66"/>
      <c r="AU8" s="66"/>
      <c r="AV8" s="66"/>
      <c r="AW8" s="67"/>
      <c r="AX8" s="65" t="s">
        <v>122</v>
      </c>
      <c r="AY8" s="66"/>
      <c r="AZ8" s="66"/>
      <c r="BA8" s="67"/>
      <c r="BB8" s="45"/>
    </row>
    <row r="9" spans="1:54" s="25" customFormat="1" ht="12.75">
      <c r="A9" s="64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29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29">
        <v>29</v>
      </c>
      <c r="AE9" s="29">
        <v>30</v>
      </c>
      <c r="AF9" s="29">
        <v>31</v>
      </c>
      <c r="AG9" s="29">
        <v>32</v>
      </c>
      <c r="AH9" s="29">
        <v>33</v>
      </c>
      <c r="AI9" s="29">
        <v>34</v>
      </c>
      <c r="AJ9" s="29">
        <v>35</v>
      </c>
      <c r="AK9" s="29">
        <v>36</v>
      </c>
      <c r="AL9" s="29">
        <v>37</v>
      </c>
      <c r="AM9" s="29">
        <v>38</v>
      </c>
      <c r="AN9" s="29">
        <v>39</v>
      </c>
      <c r="AO9" s="29">
        <v>40</v>
      </c>
      <c r="AP9" s="29">
        <v>41</v>
      </c>
      <c r="AQ9" s="29">
        <v>42</v>
      </c>
      <c r="AR9" s="29">
        <v>43</v>
      </c>
      <c r="AS9" s="29">
        <v>44</v>
      </c>
      <c r="AT9" s="29">
        <v>45</v>
      </c>
      <c r="AU9" s="29">
        <v>46</v>
      </c>
      <c r="AV9" s="29">
        <v>47</v>
      </c>
      <c r="AW9" s="29">
        <v>48</v>
      </c>
      <c r="AX9" s="29">
        <v>49</v>
      </c>
      <c r="AY9" s="29">
        <v>50</v>
      </c>
      <c r="AZ9" s="29">
        <v>51</v>
      </c>
      <c r="BA9" s="43">
        <v>52</v>
      </c>
      <c r="BB9" s="46"/>
    </row>
    <row r="10" spans="1:54" s="25" customFormat="1" ht="12.75">
      <c r="A10" s="30" t="s">
        <v>175</v>
      </c>
      <c r="B10" s="31" t="s">
        <v>123</v>
      </c>
      <c r="C10" s="31" t="s">
        <v>123</v>
      </c>
      <c r="D10" s="31" t="s">
        <v>123</v>
      </c>
      <c r="E10" s="31" t="s">
        <v>123</v>
      </c>
      <c r="F10" s="31" t="s">
        <v>123</v>
      </c>
      <c r="G10" s="31" t="s">
        <v>123</v>
      </c>
      <c r="H10" s="31" t="s">
        <v>123</v>
      </c>
      <c r="I10" s="31" t="s">
        <v>123</v>
      </c>
      <c r="J10" s="31" t="s">
        <v>123</v>
      </c>
      <c r="K10" s="31" t="s">
        <v>123</v>
      </c>
      <c r="L10" s="31" t="s">
        <v>123</v>
      </c>
      <c r="M10" s="31" t="s">
        <v>123</v>
      </c>
      <c r="N10" s="31" t="s">
        <v>123</v>
      </c>
      <c r="O10" s="31" t="s">
        <v>123</v>
      </c>
      <c r="P10" s="31" t="s">
        <v>123</v>
      </c>
      <c r="Q10" s="31" t="s">
        <v>123</v>
      </c>
      <c r="R10" s="31" t="s">
        <v>125</v>
      </c>
      <c r="S10" s="31" t="s">
        <v>125</v>
      </c>
      <c r="T10" s="31" t="s">
        <v>125</v>
      </c>
      <c r="U10" s="31" t="s">
        <v>124</v>
      </c>
      <c r="V10" s="31" t="s">
        <v>173</v>
      </c>
      <c r="W10" s="31" t="s">
        <v>173</v>
      </c>
      <c r="X10" s="31" t="s">
        <v>173</v>
      </c>
      <c r="Y10" s="31" t="s">
        <v>173</v>
      </c>
      <c r="Z10" s="31" t="s">
        <v>123</v>
      </c>
      <c r="AA10" s="31" t="s">
        <v>123</v>
      </c>
      <c r="AB10" s="31" t="s">
        <v>123</v>
      </c>
      <c r="AC10" s="31" t="s">
        <v>123</v>
      </c>
      <c r="AD10" s="31" t="s">
        <v>123</v>
      </c>
      <c r="AE10" s="31" t="s">
        <v>123</v>
      </c>
      <c r="AF10" s="31" t="s">
        <v>123</v>
      </c>
      <c r="AG10" s="31" t="s">
        <v>123</v>
      </c>
      <c r="AH10" s="31" t="s">
        <v>123</v>
      </c>
      <c r="AI10" s="31" t="s">
        <v>123</v>
      </c>
      <c r="AJ10" s="31" t="s">
        <v>123</v>
      </c>
      <c r="AK10" s="31" t="s">
        <v>123</v>
      </c>
      <c r="AL10" s="31" t="s">
        <v>125</v>
      </c>
      <c r="AM10" s="31" t="s">
        <v>125</v>
      </c>
      <c r="AN10" s="31" t="s">
        <v>124</v>
      </c>
      <c r="AO10" s="31" t="s">
        <v>126</v>
      </c>
      <c r="AP10" s="31" t="s">
        <v>126</v>
      </c>
      <c r="AQ10" s="31" t="s">
        <v>126</v>
      </c>
      <c r="AR10" s="31" t="s">
        <v>126</v>
      </c>
      <c r="AS10" s="31"/>
      <c r="AT10" s="32"/>
      <c r="AU10" s="32"/>
      <c r="AV10" s="32"/>
      <c r="AW10" s="32"/>
      <c r="AX10" s="32"/>
      <c r="AY10" s="32"/>
      <c r="AZ10" s="32"/>
      <c r="BA10" s="44"/>
      <c r="BB10" s="47"/>
    </row>
    <row r="11" spans="1:54" s="25" customFormat="1" ht="12.75">
      <c r="A11" s="33"/>
      <c r="B11" s="33" t="s">
        <v>172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ht="10.5" customHeight="1">
      <c r="Q12" s="3" t="s">
        <v>288</v>
      </c>
    </row>
    <row r="13" ht="4.5" customHeight="1"/>
    <row r="14" spans="1:56" ht="12.75" customHeight="1">
      <c r="A14" s="69" t="s">
        <v>24</v>
      </c>
      <c r="B14" s="69" t="s">
        <v>104</v>
      </c>
      <c r="C14" s="69"/>
      <c r="D14" s="69"/>
      <c r="E14" s="68" t="s">
        <v>0</v>
      </c>
      <c r="F14" s="68"/>
      <c r="G14" s="68"/>
      <c r="H14" s="68"/>
      <c r="I14" s="68"/>
      <c r="J14" s="68"/>
      <c r="K14" s="68"/>
      <c r="L14" s="68"/>
      <c r="M14" s="68"/>
      <c r="N14" s="68" t="s">
        <v>1</v>
      </c>
      <c r="O14" s="68"/>
      <c r="P14" s="69" t="s">
        <v>4</v>
      </c>
      <c r="Q14" s="68" t="s">
        <v>5</v>
      </c>
      <c r="R14" s="68"/>
      <c r="S14" s="68" t="s">
        <v>105</v>
      </c>
      <c r="T14" s="68"/>
      <c r="U14" s="68"/>
      <c r="V14" s="68"/>
      <c r="W14" s="68" t="s">
        <v>8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 t="s">
        <v>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86" t="s">
        <v>17</v>
      </c>
      <c r="AT14" s="86"/>
      <c r="AU14" s="86"/>
      <c r="AV14" s="86"/>
      <c r="AW14" s="69" t="s">
        <v>22</v>
      </c>
      <c r="AX14" s="121" t="s">
        <v>222</v>
      </c>
      <c r="AY14" s="68" t="s">
        <v>23</v>
      </c>
      <c r="AZ14" s="68"/>
      <c r="BA14" s="68"/>
      <c r="BB14" s="68"/>
      <c r="BC14" s="68"/>
      <c r="BD14" s="68"/>
    </row>
    <row r="15" spans="1:56" ht="12.75">
      <c r="A15" s="69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68"/>
      <c r="R15" s="68"/>
      <c r="S15" s="68"/>
      <c r="T15" s="68"/>
      <c r="U15" s="68"/>
      <c r="V15" s="68"/>
      <c r="W15" s="69" t="s">
        <v>10</v>
      </c>
      <c r="X15" s="69" t="s">
        <v>108</v>
      </c>
      <c r="Y15" s="68" t="s">
        <v>109</v>
      </c>
      <c r="Z15" s="68"/>
      <c r="AA15" s="68"/>
      <c r="AB15" s="68"/>
      <c r="AC15" s="69" t="s">
        <v>16</v>
      </c>
      <c r="AD15" s="69" t="s">
        <v>103</v>
      </c>
      <c r="AE15" s="74" t="s">
        <v>12</v>
      </c>
      <c r="AF15" s="74"/>
      <c r="AG15" s="74"/>
      <c r="AH15" s="69" t="s">
        <v>10</v>
      </c>
      <c r="AI15" s="69" t="s">
        <v>108</v>
      </c>
      <c r="AJ15" s="68" t="s">
        <v>109</v>
      </c>
      <c r="AK15" s="68"/>
      <c r="AL15" s="68"/>
      <c r="AM15" s="68"/>
      <c r="AN15" s="69" t="s">
        <v>16</v>
      </c>
      <c r="AO15" s="69" t="s">
        <v>103</v>
      </c>
      <c r="AP15" s="74" t="s">
        <v>12</v>
      </c>
      <c r="AQ15" s="74"/>
      <c r="AR15" s="74"/>
      <c r="AS15" s="86"/>
      <c r="AT15" s="86"/>
      <c r="AU15" s="86"/>
      <c r="AV15" s="86"/>
      <c r="AW15" s="69"/>
      <c r="AX15" s="121"/>
      <c r="AY15" s="68"/>
      <c r="AZ15" s="68"/>
      <c r="BA15" s="68"/>
      <c r="BB15" s="68"/>
      <c r="BC15" s="68"/>
      <c r="BD15" s="68"/>
    </row>
    <row r="16" spans="1:56" ht="12.75" customHeight="1">
      <c r="A16" s="69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8"/>
      <c r="R16" s="68"/>
      <c r="S16" s="68"/>
      <c r="T16" s="68"/>
      <c r="U16" s="68"/>
      <c r="V16" s="68"/>
      <c r="W16" s="69"/>
      <c r="X16" s="69"/>
      <c r="Y16" s="69" t="s">
        <v>11</v>
      </c>
      <c r="Z16" s="74" t="s">
        <v>12</v>
      </c>
      <c r="AA16" s="74"/>
      <c r="AB16" s="74"/>
      <c r="AC16" s="69"/>
      <c r="AD16" s="69"/>
      <c r="AE16" s="74"/>
      <c r="AF16" s="74"/>
      <c r="AG16" s="74"/>
      <c r="AH16" s="69"/>
      <c r="AI16" s="69"/>
      <c r="AJ16" s="69" t="s">
        <v>11</v>
      </c>
      <c r="AK16" s="74" t="s">
        <v>12</v>
      </c>
      <c r="AL16" s="74"/>
      <c r="AM16" s="74"/>
      <c r="AN16" s="69"/>
      <c r="AO16" s="69"/>
      <c r="AP16" s="74"/>
      <c r="AQ16" s="74"/>
      <c r="AR16" s="74"/>
      <c r="AS16" s="86"/>
      <c r="AT16" s="86"/>
      <c r="AU16" s="86"/>
      <c r="AV16" s="86"/>
      <c r="AW16" s="69"/>
      <c r="AX16" s="121"/>
      <c r="AY16" s="68"/>
      <c r="AZ16" s="68"/>
      <c r="BA16" s="68"/>
      <c r="BB16" s="68"/>
      <c r="BC16" s="68"/>
      <c r="BD16" s="68"/>
    </row>
    <row r="17" spans="1:56" ht="66.75" customHeight="1">
      <c r="A17" s="69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5" t="s">
        <v>2</v>
      </c>
      <c r="O17" s="5" t="s">
        <v>3</v>
      </c>
      <c r="P17" s="69"/>
      <c r="Q17" s="5" t="s">
        <v>6</v>
      </c>
      <c r="R17" s="5" t="s">
        <v>7</v>
      </c>
      <c r="S17" s="87" t="s">
        <v>106</v>
      </c>
      <c r="T17" s="88"/>
      <c r="U17" s="92" t="s">
        <v>107</v>
      </c>
      <c r="V17" s="93"/>
      <c r="W17" s="69"/>
      <c r="X17" s="69"/>
      <c r="Y17" s="69"/>
      <c r="Z17" s="5" t="s">
        <v>13</v>
      </c>
      <c r="AA17" s="5" t="s">
        <v>14</v>
      </c>
      <c r="AB17" s="5" t="s">
        <v>15</v>
      </c>
      <c r="AC17" s="69"/>
      <c r="AD17" s="69"/>
      <c r="AE17" s="5" t="s">
        <v>13</v>
      </c>
      <c r="AF17" s="5" t="s">
        <v>14</v>
      </c>
      <c r="AG17" s="5" t="s">
        <v>15</v>
      </c>
      <c r="AH17" s="69"/>
      <c r="AI17" s="69"/>
      <c r="AJ17" s="69"/>
      <c r="AK17" s="5" t="s">
        <v>13</v>
      </c>
      <c r="AL17" s="5" t="s">
        <v>14</v>
      </c>
      <c r="AM17" s="5" t="s">
        <v>15</v>
      </c>
      <c r="AN17" s="69"/>
      <c r="AO17" s="69"/>
      <c r="AP17" s="5" t="s">
        <v>13</v>
      </c>
      <c r="AQ17" s="5" t="s">
        <v>14</v>
      </c>
      <c r="AR17" s="5" t="s">
        <v>15</v>
      </c>
      <c r="AS17" s="5" t="s">
        <v>18</v>
      </c>
      <c r="AT17" s="5" t="s">
        <v>19</v>
      </c>
      <c r="AU17" s="5" t="s">
        <v>20</v>
      </c>
      <c r="AV17" s="5" t="s">
        <v>178</v>
      </c>
      <c r="AW17" s="69"/>
      <c r="AX17" s="121"/>
      <c r="AY17" s="68"/>
      <c r="AZ17" s="68"/>
      <c r="BA17" s="68"/>
      <c r="BB17" s="68"/>
      <c r="BC17" s="68"/>
      <c r="BD17" s="68"/>
    </row>
    <row r="18" spans="1:56" ht="12.75" customHeight="1">
      <c r="A18" s="115" t="s">
        <v>92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</row>
    <row r="19" spans="1:56" ht="12.75" customHeight="1">
      <c r="A19" s="105" t="s">
        <v>254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</row>
    <row r="20" spans="1:56" ht="26.25" customHeight="1">
      <c r="A20" s="6">
        <v>1</v>
      </c>
      <c r="B20" s="68" t="s">
        <v>155</v>
      </c>
      <c r="C20" s="68"/>
      <c r="D20" s="68"/>
      <c r="E20" s="112" t="s">
        <v>86</v>
      </c>
      <c r="F20" s="112"/>
      <c r="G20" s="112"/>
      <c r="H20" s="112"/>
      <c r="I20" s="112"/>
      <c r="J20" s="112"/>
      <c r="K20" s="112"/>
      <c r="L20" s="112"/>
      <c r="M20" s="112"/>
      <c r="N20" s="6"/>
      <c r="O20" s="6"/>
      <c r="P20" s="6">
        <v>12</v>
      </c>
      <c r="Q20" s="6">
        <v>1</v>
      </c>
      <c r="R20" s="6"/>
      <c r="S20" s="57">
        <f>X20</f>
        <v>90</v>
      </c>
      <c r="T20" s="59"/>
      <c r="U20" s="57">
        <f>X20</f>
        <v>90</v>
      </c>
      <c r="V20" s="59"/>
      <c r="W20" s="6">
        <f>X20/30</f>
        <v>3</v>
      </c>
      <c r="X20" s="6">
        <f aca="true" t="shared" si="0" ref="X20:X28">SUM(Y20,AC20)</f>
        <v>90</v>
      </c>
      <c r="Y20" s="6">
        <f aca="true" t="shared" si="1" ref="Y20:Y28">SUM(Z20,AA20,AB20)</f>
        <v>64</v>
      </c>
      <c r="Z20" s="6">
        <f>AE20*16</f>
        <v>32</v>
      </c>
      <c r="AA20" s="6">
        <f>AF20*16</f>
        <v>32</v>
      </c>
      <c r="AB20" s="6"/>
      <c r="AC20" s="6">
        <v>26</v>
      </c>
      <c r="AD20" s="6">
        <f aca="true" t="shared" si="2" ref="AD20:AD33">SUM(AE20:AG20)</f>
        <v>4</v>
      </c>
      <c r="AE20" s="6">
        <v>2</v>
      </c>
      <c r="AF20" s="6">
        <v>2</v>
      </c>
      <c r="AG20" s="6"/>
      <c r="AH20" s="6">
        <f aca="true" t="shared" si="3" ref="AH20:AH25">AI20/30</f>
        <v>0</v>
      </c>
      <c r="AI20" s="6">
        <f aca="true" t="shared" si="4" ref="AI20:AI28">AJ20+AN20</f>
        <v>0</v>
      </c>
      <c r="AJ20" s="6">
        <f aca="true" t="shared" si="5" ref="AJ20:AJ28">AK20+AL20</f>
        <v>0</v>
      </c>
      <c r="AK20" s="6">
        <f>AP20*12</f>
        <v>0</v>
      </c>
      <c r="AL20" s="6">
        <f>AQ20*12</f>
        <v>0</v>
      </c>
      <c r="AM20" s="6"/>
      <c r="AN20" s="6"/>
      <c r="AO20" s="6">
        <f aca="true" t="shared" si="6" ref="AO20:AO28">AP20+AQ20</f>
        <v>0</v>
      </c>
      <c r="AP20" s="6"/>
      <c r="AQ20" s="6"/>
      <c r="AR20" s="6"/>
      <c r="AS20" s="6" t="s">
        <v>176</v>
      </c>
      <c r="AT20" s="6"/>
      <c r="AU20" s="6"/>
      <c r="AV20" s="6"/>
      <c r="AW20" s="6"/>
      <c r="AX20" s="6"/>
      <c r="AY20" s="86" t="s">
        <v>90</v>
      </c>
      <c r="AZ20" s="86"/>
      <c r="BA20" s="86"/>
      <c r="BB20" s="86"/>
      <c r="BC20" s="86"/>
      <c r="BD20" s="86"/>
    </row>
    <row r="21" spans="1:56" ht="27.75" customHeight="1">
      <c r="A21" s="6">
        <v>2</v>
      </c>
      <c r="B21" s="68" t="s">
        <v>156</v>
      </c>
      <c r="C21" s="68"/>
      <c r="D21" s="68"/>
      <c r="E21" s="112" t="s">
        <v>49</v>
      </c>
      <c r="F21" s="112"/>
      <c r="G21" s="112"/>
      <c r="H21" s="112"/>
      <c r="I21" s="112"/>
      <c r="J21" s="112"/>
      <c r="K21" s="112"/>
      <c r="L21" s="112"/>
      <c r="M21" s="112"/>
      <c r="N21" s="6"/>
      <c r="O21" s="6"/>
      <c r="P21" s="6">
        <v>12</v>
      </c>
      <c r="Q21" s="6">
        <v>1</v>
      </c>
      <c r="R21" s="6"/>
      <c r="S21" s="57">
        <f>X21</f>
        <v>90</v>
      </c>
      <c r="T21" s="59"/>
      <c r="U21" s="57">
        <f>X21</f>
        <v>90</v>
      </c>
      <c r="V21" s="59"/>
      <c r="W21" s="6">
        <f aca="true" t="shared" si="7" ref="W21:W33">X21/30</f>
        <v>3</v>
      </c>
      <c r="X21" s="6">
        <f t="shared" si="0"/>
        <v>90</v>
      </c>
      <c r="Y21" s="6">
        <f t="shared" si="1"/>
        <v>64</v>
      </c>
      <c r="Z21" s="6">
        <f aca="true" t="shared" si="8" ref="Z21:Z33">AE21*16</f>
        <v>32</v>
      </c>
      <c r="AA21" s="6">
        <f aca="true" t="shared" si="9" ref="AA21:AA33">AF21*16</f>
        <v>32</v>
      </c>
      <c r="AB21" s="6"/>
      <c r="AC21" s="6">
        <v>26</v>
      </c>
      <c r="AD21" s="6">
        <f t="shared" si="2"/>
        <v>4</v>
      </c>
      <c r="AE21" s="6">
        <v>2</v>
      </c>
      <c r="AF21" s="16">
        <v>2</v>
      </c>
      <c r="AG21" s="6"/>
      <c r="AH21" s="6">
        <f t="shared" si="3"/>
        <v>0</v>
      </c>
      <c r="AI21" s="6">
        <f t="shared" si="4"/>
        <v>0</v>
      </c>
      <c r="AJ21" s="6">
        <f t="shared" si="5"/>
        <v>0</v>
      </c>
      <c r="AK21" s="6">
        <f aca="true" t="shared" si="10" ref="AK21:AK27">AP21*12</f>
        <v>0</v>
      </c>
      <c r="AL21" s="6">
        <f aca="true" t="shared" si="11" ref="AL21:AL27">AQ21*12</f>
        <v>0</v>
      </c>
      <c r="AM21" s="6"/>
      <c r="AN21" s="6"/>
      <c r="AO21" s="6">
        <f t="shared" si="6"/>
        <v>0</v>
      </c>
      <c r="AP21" s="6"/>
      <c r="AQ21" s="6"/>
      <c r="AR21" s="6"/>
      <c r="AS21" s="6" t="s">
        <v>176</v>
      </c>
      <c r="AT21" s="6"/>
      <c r="AU21" s="6"/>
      <c r="AV21" s="6"/>
      <c r="AW21" s="6"/>
      <c r="AX21" s="6"/>
      <c r="AY21" s="86" t="s">
        <v>226</v>
      </c>
      <c r="AZ21" s="86"/>
      <c r="BA21" s="86"/>
      <c r="BB21" s="86"/>
      <c r="BC21" s="86"/>
      <c r="BD21" s="86"/>
    </row>
    <row r="22" spans="1:56" ht="27.75" customHeight="1">
      <c r="A22" s="6">
        <v>3</v>
      </c>
      <c r="B22" s="68" t="s">
        <v>158</v>
      </c>
      <c r="C22" s="68"/>
      <c r="D22" s="68"/>
      <c r="E22" s="112" t="s">
        <v>50</v>
      </c>
      <c r="F22" s="112"/>
      <c r="G22" s="112"/>
      <c r="H22" s="112"/>
      <c r="I22" s="112"/>
      <c r="J22" s="112"/>
      <c r="K22" s="112"/>
      <c r="L22" s="112"/>
      <c r="M22" s="112"/>
      <c r="N22" s="6"/>
      <c r="O22" s="6"/>
      <c r="P22" s="6">
        <v>12</v>
      </c>
      <c r="Q22" s="6">
        <v>1</v>
      </c>
      <c r="R22" s="6"/>
      <c r="S22" s="57">
        <f>X22</f>
        <v>90</v>
      </c>
      <c r="T22" s="59"/>
      <c r="U22" s="57">
        <f>X22</f>
        <v>90</v>
      </c>
      <c r="V22" s="59"/>
      <c r="W22" s="6">
        <f t="shared" si="7"/>
        <v>3</v>
      </c>
      <c r="X22" s="6">
        <f t="shared" si="0"/>
        <v>90</v>
      </c>
      <c r="Y22" s="6">
        <f t="shared" si="1"/>
        <v>64</v>
      </c>
      <c r="Z22" s="6">
        <f t="shared" si="8"/>
        <v>32</v>
      </c>
      <c r="AA22" s="6">
        <f t="shared" si="9"/>
        <v>32</v>
      </c>
      <c r="AB22" s="6"/>
      <c r="AC22" s="6">
        <v>26</v>
      </c>
      <c r="AD22" s="6">
        <f>SUM(AE22:AG22)</f>
        <v>4</v>
      </c>
      <c r="AE22" s="6">
        <v>2</v>
      </c>
      <c r="AF22" s="16">
        <v>2</v>
      </c>
      <c r="AG22" s="6"/>
      <c r="AH22" s="6">
        <f t="shared" si="3"/>
        <v>0</v>
      </c>
      <c r="AI22" s="6">
        <f t="shared" si="4"/>
        <v>0</v>
      </c>
      <c r="AJ22" s="6">
        <f t="shared" si="5"/>
        <v>0</v>
      </c>
      <c r="AK22" s="6">
        <f t="shared" si="10"/>
        <v>0</v>
      </c>
      <c r="AL22" s="6">
        <f t="shared" si="11"/>
        <v>0</v>
      </c>
      <c r="AM22" s="6"/>
      <c r="AN22" s="6"/>
      <c r="AO22" s="6">
        <f t="shared" si="6"/>
        <v>0</v>
      </c>
      <c r="AP22" s="6"/>
      <c r="AQ22" s="6"/>
      <c r="AR22" s="6"/>
      <c r="AS22" s="6" t="s">
        <v>176</v>
      </c>
      <c r="AT22" s="6"/>
      <c r="AU22" s="6"/>
      <c r="AV22" s="6"/>
      <c r="AW22" s="6"/>
      <c r="AX22" s="6"/>
      <c r="AY22" s="68" t="s">
        <v>225</v>
      </c>
      <c r="AZ22" s="68"/>
      <c r="BA22" s="68"/>
      <c r="BB22" s="68"/>
      <c r="BC22" s="68"/>
      <c r="BD22" s="68"/>
    </row>
    <row r="23" spans="1:56" ht="27.75" customHeight="1">
      <c r="A23" s="6">
        <v>6</v>
      </c>
      <c r="B23" s="68" t="s">
        <v>157</v>
      </c>
      <c r="C23" s="68"/>
      <c r="D23" s="68"/>
      <c r="E23" s="112" t="s">
        <v>84</v>
      </c>
      <c r="F23" s="112"/>
      <c r="G23" s="112"/>
      <c r="H23" s="112"/>
      <c r="I23" s="112"/>
      <c r="J23" s="112"/>
      <c r="K23" s="112"/>
      <c r="L23" s="112"/>
      <c r="M23" s="112"/>
      <c r="N23" s="6"/>
      <c r="O23" s="6"/>
      <c r="P23" s="6">
        <v>12</v>
      </c>
      <c r="Q23" s="6">
        <v>1</v>
      </c>
      <c r="R23" s="6"/>
      <c r="S23" s="57">
        <f>X23</f>
        <v>90</v>
      </c>
      <c r="T23" s="59"/>
      <c r="U23" s="57">
        <f>X23</f>
        <v>90</v>
      </c>
      <c r="V23" s="59"/>
      <c r="W23" s="6">
        <f t="shared" si="7"/>
        <v>3</v>
      </c>
      <c r="X23" s="6">
        <f t="shared" si="0"/>
        <v>90</v>
      </c>
      <c r="Y23" s="6">
        <f t="shared" si="1"/>
        <v>32</v>
      </c>
      <c r="Z23" s="6">
        <f t="shared" si="8"/>
        <v>16</v>
      </c>
      <c r="AA23" s="6">
        <f t="shared" si="9"/>
        <v>16</v>
      </c>
      <c r="AB23" s="6"/>
      <c r="AC23" s="6">
        <v>58</v>
      </c>
      <c r="AD23" s="6">
        <f t="shared" si="2"/>
        <v>2</v>
      </c>
      <c r="AE23" s="6">
        <v>1</v>
      </c>
      <c r="AF23" s="6">
        <v>1</v>
      </c>
      <c r="AG23" s="6"/>
      <c r="AH23" s="6">
        <f t="shared" si="3"/>
        <v>0</v>
      </c>
      <c r="AI23" s="6">
        <f t="shared" si="4"/>
        <v>0</v>
      </c>
      <c r="AJ23" s="6">
        <f t="shared" si="5"/>
        <v>0</v>
      </c>
      <c r="AK23" s="6">
        <f t="shared" si="10"/>
        <v>0</v>
      </c>
      <c r="AL23" s="6">
        <f t="shared" si="11"/>
        <v>0</v>
      </c>
      <c r="AM23" s="6"/>
      <c r="AN23" s="6"/>
      <c r="AO23" s="6">
        <f t="shared" si="6"/>
        <v>0</v>
      </c>
      <c r="AP23" s="6"/>
      <c r="AQ23" s="6"/>
      <c r="AR23" s="6"/>
      <c r="AS23" s="6"/>
      <c r="AT23" s="6">
        <v>1</v>
      </c>
      <c r="AU23" s="6"/>
      <c r="AV23" s="6"/>
      <c r="AW23" s="6"/>
      <c r="AX23" s="6"/>
      <c r="AY23" s="86" t="s">
        <v>88</v>
      </c>
      <c r="AZ23" s="86"/>
      <c r="BA23" s="86"/>
      <c r="BB23" s="86"/>
      <c r="BC23" s="86"/>
      <c r="BD23" s="86"/>
    </row>
    <row r="24" spans="1:56" ht="27.75" customHeight="1">
      <c r="A24" s="6">
        <v>7</v>
      </c>
      <c r="B24" s="68" t="s">
        <v>161</v>
      </c>
      <c r="C24" s="68"/>
      <c r="D24" s="68"/>
      <c r="E24" s="112" t="s">
        <v>85</v>
      </c>
      <c r="F24" s="112"/>
      <c r="G24" s="112"/>
      <c r="H24" s="112"/>
      <c r="I24" s="112"/>
      <c r="J24" s="112"/>
      <c r="K24" s="112"/>
      <c r="L24" s="112"/>
      <c r="M24" s="112"/>
      <c r="N24" s="6"/>
      <c r="O24" s="6"/>
      <c r="P24" s="6">
        <v>12</v>
      </c>
      <c r="Q24" s="6">
        <v>1</v>
      </c>
      <c r="R24" s="6"/>
      <c r="S24" s="57">
        <f>X24</f>
        <v>90</v>
      </c>
      <c r="T24" s="59"/>
      <c r="U24" s="57">
        <f>X24</f>
        <v>90</v>
      </c>
      <c r="V24" s="59"/>
      <c r="W24" s="6">
        <f t="shared" si="7"/>
        <v>3</v>
      </c>
      <c r="X24" s="6">
        <f t="shared" si="0"/>
        <v>90</v>
      </c>
      <c r="Y24" s="6">
        <f t="shared" si="1"/>
        <v>32</v>
      </c>
      <c r="Z24" s="6">
        <f t="shared" si="8"/>
        <v>16</v>
      </c>
      <c r="AA24" s="6">
        <f t="shared" si="9"/>
        <v>16</v>
      </c>
      <c r="AB24" s="6"/>
      <c r="AC24" s="6">
        <v>58</v>
      </c>
      <c r="AD24" s="6">
        <f t="shared" si="2"/>
        <v>2</v>
      </c>
      <c r="AE24" s="6">
        <v>1</v>
      </c>
      <c r="AF24" s="6">
        <v>1</v>
      </c>
      <c r="AG24" s="6"/>
      <c r="AH24" s="6">
        <f t="shared" si="3"/>
        <v>0</v>
      </c>
      <c r="AI24" s="6">
        <f t="shared" si="4"/>
        <v>0</v>
      </c>
      <c r="AJ24" s="6">
        <f t="shared" si="5"/>
        <v>0</v>
      </c>
      <c r="AK24" s="6">
        <f t="shared" si="10"/>
        <v>0</v>
      </c>
      <c r="AL24" s="6">
        <f t="shared" si="11"/>
        <v>0</v>
      </c>
      <c r="AM24" s="6"/>
      <c r="AN24" s="6"/>
      <c r="AO24" s="6">
        <f t="shared" si="6"/>
        <v>0</v>
      </c>
      <c r="AP24" s="6"/>
      <c r="AQ24" s="6"/>
      <c r="AR24" s="6"/>
      <c r="AS24" s="6"/>
      <c r="AT24" s="6">
        <v>1</v>
      </c>
      <c r="AU24" s="6"/>
      <c r="AV24" s="6"/>
      <c r="AW24" s="6"/>
      <c r="AX24" s="6"/>
      <c r="AY24" s="86" t="s">
        <v>89</v>
      </c>
      <c r="AZ24" s="86"/>
      <c r="BA24" s="86"/>
      <c r="BB24" s="86"/>
      <c r="BC24" s="86"/>
      <c r="BD24" s="86"/>
    </row>
    <row r="25" spans="1:56" ht="29.25" customHeight="1">
      <c r="A25" s="6">
        <v>8</v>
      </c>
      <c r="B25" s="68"/>
      <c r="C25" s="68"/>
      <c r="D25" s="68"/>
      <c r="E25" s="112" t="s">
        <v>192</v>
      </c>
      <c r="F25" s="112"/>
      <c r="G25" s="112"/>
      <c r="H25" s="112"/>
      <c r="I25" s="112"/>
      <c r="J25" s="112"/>
      <c r="K25" s="112"/>
      <c r="L25" s="112"/>
      <c r="M25" s="112"/>
      <c r="N25" s="6"/>
      <c r="O25" s="6"/>
      <c r="P25" s="6">
        <v>12</v>
      </c>
      <c r="Q25" s="6">
        <v>1</v>
      </c>
      <c r="R25" s="6"/>
      <c r="S25" s="57">
        <f>AI25</f>
        <v>90</v>
      </c>
      <c r="T25" s="59"/>
      <c r="U25" s="57">
        <f>AI25</f>
        <v>90</v>
      </c>
      <c r="V25" s="59"/>
      <c r="W25" s="6">
        <f t="shared" si="7"/>
        <v>0</v>
      </c>
      <c r="X25" s="6">
        <f t="shared" si="0"/>
        <v>0</v>
      </c>
      <c r="Y25" s="6">
        <f t="shared" si="1"/>
        <v>0</v>
      </c>
      <c r="Z25" s="6">
        <f t="shared" si="8"/>
        <v>0</v>
      </c>
      <c r="AA25" s="6">
        <f t="shared" si="9"/>
        <v>0</v>
      </c>
      <c r="AB25" s="6"/>
      <c r="AC25" s="6"/>
      <c r="AD25" s="6">
        <f t="shared" si="2"/>
        <v>0</v>
      </c>
      <c r="AE25" s="6"/>
      <c r="AF25" s="6"/>
      <c r="AG25" s="6"/>
      <c r="AH25" s="6">
        <f t="shared" si="3"/>
        <v>3</v>
      </c>
      <c r="AI25" s="6">
        <f t="shared" si="4"/>
        <v>90</v>
      </c>
      <c r="AJ25" s="6">
        <f t="shared" si="5"/>
        <v>48</v>
      </c>
      <c r="AK25" s="6">
        <f t="shared" si="10"/>
        <v>24</v>
      </c>
      <c r="AL25" s="6">
        <f t="shared" si="11"/>
        <v>24</v>
      </c>
      <c r="AM25" s="6"/>
      <c r="AN25" s="6">
        <v>42</v>
      </c>
      <c r="AO25" s="6">
        <f t="shared" si="6"/>
        <v>4</v>
      </c>
      <c r="AP25" s="6">
        <v>2</v>
      </c>
      <c r="AQ25" s="6">
        <v>2</v>
      </c>
      <c r="AR25" s="6"/>
      <c r="AS25" s="6" t="s">
        <v>181</v>
      </c>
      <c r="AT25" s="6"/>
      <c r="AU25" s="6"/>
      <c r="AV25" s="6"/>
      <c r="AW25" s="6"/>
      <c r="AX25" s="6"/>
      <c r="AY25" s="86" t="s">
        <v>196</v>
      </c>
      <c r="AZ25" s="86"/>
      <c r="BA25" s="86"/>
      <c r="BB25" s="86"/>
      <c r="BC25" s="86"/>
      <c r="BD25" s="86"/>
    </row>
    <row r="26" spans="1:56" ht="30.75" customHeight="1">
      <c r="A26" s="6">
        <v>5</v>
      </c>
      <c r="B26" s="68" t="s">
        <v>160</v>
      </c>
      <c r="C26" s="68"/>
      <c r="D26" s="68"/>
      <c r="E26" s="112" t="s">
        <v>87</v>
      </c>
      <c r="F26" s="112"/>
      <c r="G26" s="112"/>
      <c r="H26" s="112"/>
      <c r="I26" s="112"/>
      <c r="J26" s="112"/>
      <c r="K26" s="112"/>
      <c r="L26" s="112"/>
      <c r="M26" s="112"/>
      <c r="N26" s="6"/>
      <c r="O26" s="6"/>
      <c r="P26" s="6">
        <v>12</v>
      </c>
      <c r="Q26" s="6">
        <v>1</v>
      </c>
      <c r="R26" s="6"/>
      <c r="S26" s="57">
        <f>AI26</f>
        <v>90</v>
      </c>
      <c r="T26" s="59"/>
      <c r="U26" s="57">
        <f>AI26</f>
        <v>90</v>
      </c>
      <c r="V26" s="59"/>
      <c r="W26" s="6">
        <f>X26/30</f>
        <v>0</v>
      </c>
      <c r="X26" s="6">
        <f t="shared" si="0"/>
        <v>0</v>
      </c>
      <c r="Y26" s="6">
        <f t="shared" si="1"/>
        <v>0</v>
      </c>
      <c r="Z26" s="6">
        <f aca="true" t="shared" si="12" ref="Z26:AA28">AE26*16</f>
        <v>0</v>
      </c>
      <c r="AA26" s="6">
        <f t="shared" si="12"/>
        <v>0</v>
      </c>
      <c r="AB26" s="6"/>
      <c r="AC26" s="6"/>
      <c r="AD26" s="6">
        <f>SUM(AE26:AG26)</f>
        <v>0</v>
      </c>
      <c r="AE26" s="6"/>
      <c r="AF26" s="6"/>
      <c r="AG26" s="6"/>
      <c r="AH26" s="6">
        <f>AI26/30</f>
        <v>3</v>
      </c>
      <c r="AI26" s="6">
        <f t="shared" si="4"/>
        <v>90</v>
      </c>
      <c r="AJ26" s="6">
        <f t="shared" si="5"/>
        <v>48</v>
      </c>
      <c r="AK26" s="6">
        <f t="shared" si="10"/>
        <v>24</v>
      </c>
      <c r="AL26" s="6">
        <f t="shared" si="11"/>
        <v>24</v>
      </c>
      <c r="AM26" s="6"/>
      <c r="AN26" s="6">
        <v>42</v>
      </c>
      <c r="AO26" s="6">
        <f t="shared" si="6"/>
        <v>4</v>
      </c>
      <c r="AP26" s="6">
        <v>2</v>
      </c>
      <c r="AQ26" s="6">
        <v>2</v>
      </c>
      <c r="AR26" s="6"/>
      <c r="AS26" s="6" t="s">
        <v>181</v>
      </c>
      <c r="AT26" s="6"/>
      <c r="AU26" s="6"/>
      <c r="AV26" s="6"/>
      <c r="AW26" s="6"/>
      <c r="AX26" s="6"/>
      <c r="AY26" s="86" t="s">
        <v>91</v>
      </c>
      <c r="AZ26" s="86"/>
      <c r="BA26" s="86"/>
      <c r="BB26" s="86"/>
      <c r="BC26" s="86"/>
      <c r="BD26" s="86"/>
    </row>
    <row r="27" spans="1:56" ht="27" customHeight="1">
      <c r="A27" s="6">
        <v>4</v>
      </c>
      <c r="B27" s="68" t="s">
        <v>159</v>
      </c>
      <c r="C27" s="68"/>
      <c r="D27" s="68"/>
      <c r="E27" s="112" t="s">
        <v>95</v>
      </c>
      <c r="F27" s="112"/>
      <c r="G27" s="112"/>
      <c r="H27" s="112"/>
      <c r="I27" s="112"/>
      <c r="J27" s="112"/>
      <c r="K27" s="112"/>
      <c r="L27" s="112"/>
      <c r="M27" s="112"/>
      <c r="N27" s="6"/>
      <c r="O27" s="6"/>
      <c r="P27" s="6">
        <v>12</v>
      </c>
      <c r="Q27" s="6">
        <v>1</v>
      </c>
      <c r="R27" s="6"/>
      <c r="S27" s="57">
        <f>AI27</f>
        <v>90</v>
      </c>
      <c r="T27" s="59"/>
      <c r="U27" s="57">
        <f>AI27</f>
        <v>90</v>
      </c>
      <c r="V27" s="59"/>
      <c r="W27" s="6">
        <f>X27/30</f>
        <v>0</v>
      </c>
      <c r="X27" s="6">
        <f t="shared" si="0"/>
        <v>0</v>
      </c>
      <c r="Y27" s="6">
        <f t="shared" si="1"/>
        <v>0</v>
      </c>
      <c r="Z27" s="6">
        <f t="shared" si="12"/>
        <v>0</v>
      </c>
      <c r="AA27" s="6">
        <f t="shared" si="12"/>
        <v>0</v>
      </c>
      <c r="AB27" s="6"/>
      <c r="AC27" s="6"/>
      <c r="AD27" s="6">
        <f>SUM(AE27:AG27)</f>
        <v>0</v>
      </c>
      <c r="AE27" s="6"/>
      <c r="AF27" s="6"/>
      <c r="AG27" s="6"/>
      <c r="AH27" s="6">
        <f>AI27/30</f>
        <v>3</v>
      </c>
      <c r="AI27" s="6">
        <f t="shared" si="4"/>
        <v>90</v>
      </c>
      <c r="AJ27" s="6">
        <f t="shared" si="5"/>
        <v>48</v>
      </c>
      <c r="AK27" s="6">
        <f t="shared" si="10"/>
        <v>24</v>
      </c>
      <c r="AL27" s="6">
        <f t="shared" si="11"/>
        <v>24</v>
      </c>
      <c r="AM27" s="6"/>
      <c r="AN27" s="6">
        <v>42</v>
      </c>
      <c r="AO27" s="6">
        <f t="shared" si="6"/>
        <v>4</v>
      </c>
      <c r="AP27" s="6">
        <v>2</v>
      </c>
      <c r="AQ27" s="6">
        <v>2</v>
      </c>
      <c r="AR27" s="6"/>
      <c r="AS27" s="6" t="s">
        <v>181</v>
      </c>
      <c r="AT27" s="6"/>
      <c r="AU27" s="6"/>
      <c r="AV27" s="6"/>
      <c r="AW27" s="6"/>
      <c r="AX27" s="6"/>
      <c r="AY27" s="86" t="s">
        <v>96</v>
      </c>
      <c r="AZ27" s="86"/>
      <c r="BA27" s="86"/>
      <c r="BB27" s="86"/>
      <c r="BC27" s="86"/>
      <c r="BD27" s="86"/>
    </row>
    <row r="28" spans="1:56" ht="27.75" customHeight="1">
      <c r="A28" s="6">
        <v>12</v>
      </c>
      <c r="B28" s="68"/>
      <c r="C28" s="68"/>
      <c r="D28" s="68"/>
      <c r="E28" s="112" t="s">
        <v>228</v>
      </c>
      <c r="F28" s="112"/>
      <c r="G28" s="112"/>
      <c r="H28" s="112"/>
      <c r="I28" s="112"/>
      <c r="J28" s="112"/>
      <c r="K28" s="112"/>
      <c r="L28" s="112"/>
      <c r="M28" s="112"/>
      <c r="N28" s="6"/>
      <c r="O28" s="6"/>
      <c r="P28" s="6">
        <v>12</v>
      </c>
      <c r="Q28" s="6">
        <v>1</v>
      </c>
      <c r="R28" s="6"/>
      <c r="S28" s="57">
        <f>AI28</f>
        <v>90</v>
      </c>
      <c r="T28" s="59"/>
      <c r="U28" s="57">
        <f>AI28</f>
        <v>90</v>
      </c>
      <c r="V28" s="59"/>
      <c r="W28" s="6">
        <f>X28/30</f>
        <v>0</v>
      </c>
      <c r="X28" s="6">
        <f t="shared" si="0"/>
        <v>0</v>
      </c>
      <c r="Y28" s="6">
        <f t="shared" si="1"/>
        <v>0</v>
      </c>
      <c r="Z28" s="6">
        <f t="shared" si="12"/>
        <v>0</v>
      </c>
      <c r="AA28" s="6">
        <f t="shared" si="12"/>
        <v>0</v>
      </c>
      <c r="AB28" s="6"/>
      <c r="AC28" s="6"/>
      <c r="AD28" s="6">
        <f>SUM(AE28:AG28)</f>
        <v>0</v>
      </c>
      <c r="AE28" s="6"/>
      <c r="AF28" s="6"/>
      <c r="AG28" s="6"/>
      <c r="AH28" s="6">
        <f>AI28/30</f>
        <v>3</v>
      </c>
      <c r="AI28" s="6">
        <f t="shared" si="4"/>
        <v>90</v>
      </c>
      <c r="AJ28" s="6">
        <f t="shared" si="5"/>
        <v>24</v>
      </c>
      <c r="AK28" s="6">
        <f>AP28*12</f>
        <v>12</v>
      </c>
      <c r="AL28" s="6">
        <f>AQ28*12</f>
        <v>12</v>
      </c>
      <c r="AM28" s="6"/>
      <c r="AN28" s="6">
        <v>66</v>
      </c>
      <c r="AO28" s="6">
        <f t="shared" si="6"/>
        <v>2</v>
      </c>
      <c r="AP28" s="6">
        <v>1</v>
      </c>
      <c r="AQ28" s="6">
        <v>1</v>
      </c>
      <c r="AR28" s="6"/>
      <c r="AS28" s="6"/>
      <c r="AT28" s="6">
        <v>2</v>
      </c>
      <c r="AU28" s="6"/>
      <c r="AV28" s="6"/>
      <c r="AW28" s="6"/>
      <c r="AX28" s="6"/>
      <c r="AY28" s="86" t="s">
        <v>229</v>
      </c>
      <c r="AZ28" s="86"/>
      <c r="BA28" s="86"/>
      <c r="BB28" s="86"/>
      <c r="BC28" s="86"/>
      <c r="BD28" s="86"/>
    </row>
    <row r="29" spans="1:56" ht="12.75" customHeight="1">
      <c r="A29" s="105" t="s">
        <v>255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/>
    </row>
    <row r="30" spans="1:56" ht="27.75" customHeight="1">
      <c r="A30" s="6">
        <v>9</v>
      </c>
      <c r="B30" s="68"/>
      <c r="C30" s="68"/>
      <c r="D30" s="68"/>
      <c r="E30" s="112" t="s">
        <v>227</v>
      </c>
      <c r="F30" s="112"/>
      <c r="G30" s="112"/>
      <c r="H30" s="112"/>
      <c r="I30" s="112"/>
      <c r="J30" s="112"/>
      <c r="K30" s="112"/>
      <c r="L30" s="112"/>
      <c r="M30" s="112"/>
      <c r="N30" s="6"/>
      <c r="O30" s="6"/>
      <c r="P30" s="6">
        <v>12</v>
      </c>
      <c r="Q30" s="6">
        <v>1</v>
      </c>
      <c r="R30" s="6"/>
      <c r="S30" s="57">
        <f>X30</f>
        <v>90</v>
      </c>
      <c r="T30" s="59"/>
      <c r="U30" s="57">
        <f>X30</f>
        <v>90</v>
      </c>
      <c r="V30" s="59"/>
      <c r="W30" s="6">
        <f>X30/30</f>
        <v>3</v>
      </c>
      <c r="X30" s="6">
        <f>SUM(Y30,AC30)</f>
        <v>90</v>
      </c>
      <c r="Y30" s="6">
        <f>SUM(Z30,AA30,AB30)</f>
        <v>32</v>
      </c>
      <c r="Z30" s="6">
        <f>AE30*16</f>
        <v>16</v>
      </c>
      <c r="AA30" s="6">
        <f>AF30*16</f>
        <v>16</v>
      </c>
      <c r="AB30" s="6"/>
      <c r="AC30" s="6">
        <v>58</v>
      </c>
      <c r="AD30" s="6">
        <f>SUM(AE30:AG30)</f>
        <v>2</v>
      </c>
      <c r="AE30" s="6">
        <v>1</v>
      </c>
      <c r="AF30" s="6">
        <v>1</v>
      </c>
      <c r="AG30" s="6"/>
      <c r="AH30" s="6">
        <f>AI30/30</f>
        <v>0</v>
      </c>
      <c r="AI30" s="6">
        <f>AJ30+AN30</f>
        <v>0</v>
      </c>
      <c r="AJ30" s="6">
        <f>AK30+AL30</f>
        <v>0</v>
      </c>
      <c r="AK30" s="6">
        <f aca="true" t="shared" si="13" ref="AK30:AL33">AP30*12</f>
        <v>0</v>
      </c>
      <c r="AL30" s="6">
        <f t="shared" si="13"/>
        <v>0</v>
      </c>
      <c r="AM30" s="6"/>
      <c r="AN30" s="6"/>
      <c r="AO30" s="6">
        <f>AP30+AQ30</f>
        <v>0</v>
      </c>
      <c r="AP30" s="6"/>
      <c r="AQ30" s="6"/>
      <c r="AR30" s="6"/>
      <c r="AS30" s="6"/>
      <c r="AT30" s="6">
        <v>1</v>
      </c>
      <c r="AU30" s="6"/>
      <c r="AV30" s="6"/>
      <c r="AW30" s="6"/>
      <c r="AX30" s="6"/>
      <c r="AY30" s="86" t="s">
        <v>88</v>
      </c>
      <c r="AZ30" s="86"/>
      <c r="BA30" s="86"/>
      <c r="BB30" s="86"/>
      <c r="BC30" s="86"/>
      <c r="BD30" s="86"/>
    </row>
    <row r="31" spans="1:56" ht="27.75" customHeight="1">
      <c r="A31" s="6">
        <v>10</v>
      </c>
      <c r="B31" s="68"/>
      <c r="C31" s="68"/>
      <c r="D31" s="68"/>
      <c r="E31" s="112" t="s">
        <v>193</v>
      </c>
      <c r="F31" s="112"/>
      <c r="G31" s="112"/>
      <c r="H31" s="112"/>
      <c r="I31" s="112"/>
      <c r="J31" s="112"/>
      <c r="K31" s="112"/>
      <c r="L31" s="112"/>
      <c r="M31" s="112"/>
      <c r="N31" s="6"/>
      <c r="O31" s="6"/>
      <c r="P31" s="6">
        <v>12</v>
      </c>
      <c r="Q31" s="6">
        <v>1</v>
      </c>
      <c r="R31" s="6"/>
      <c r="S31" s="57">
        <f>X31</f>
        <v>90</v>
      </c>
      <c r="T31" s="59"/>
      <c r="U31" s="57">
        <f>X31</f>
        <v>90</v>
      </c>
      <c r="V31" s="59"/>
      <c r="W31" s="6">
        <f>X31/30</f>
        <v>3</v>
      </c>
      <c r="X31" s="6">
        <f>SUM(Y31,AC31)</f>
        <v>90</v>
      </c>
      <c r="Y31" s="6">
        <f>SUM(Z31,AA31,AB31)</f>
        <v>32</v>
      </c>
      <c r="Z31" s="6">
        <f>AE31*16</f>
        <v>16</v>
      </c>
      <c r="AA31" s="6">
        <f>AF31*16</f>
        <v>16</v>
      </c>
      <c r="AB31" s="6"/>
      <c r="AC31" s="6">
        <v>58</v>
      </c>
      <c r="AD31" s="6">
        <f>SUM(AE31:AG31)</f>
        <v>2</v>
      </c>
      <c r="AE31" s="6">
        <v>1</v>
      </c>
      <c r="AF31" s="6">
        <v>1</v>
      </c>
      <c r="AG31" s="6"/>
      <c r="AH31" s="6">
        <f>AI31/30</f>
        <v>0</v>
      </c>
      <c r="AI31" s="6">
        <f>AJ31+AN31</f>
        <v>0</v>
      </c>
      <c r="AJ31" s="6">
        <f>AK31+AL31</f>
        <v>0</v>
      </c>
      <c r="AK31" s="6">
        <f t="shared" si="13"/>
        <v>0</v>
      </c>
      <c r="AL31" s="6">
        <f t="shared" si="13"/>
        <v>0</v>
      </c>
      <c r="AM31" s="6"/>
      <c r="AN31" s="6"/>
      <c r="AO31" s="6">
        <f>AP31+AQ31</f>
        <v>0</v>
      </c>
      <c r="AP31" s="6"/>
      <c r="AQ31" s="6"/>
      <c r="AR31" s="6"/>
      <c r="AS31" s="6"/>
      <c r="AT31" s="6">
        <v>1</v>
      </c>
      <c r="AU31" s="6"/>
      <c r="AV31" s="6"/>
      <c r="AW31" s="6"/>
      <c r="AX31" s="6"/>
      <c r="AY31" s="68" t="s">
        <v>194</v>
      </c>
      <c r="AZ31" s="68"/>
      <c r="BA31" s="68"/>
      <c r="BB31" s="68"/>
      <c r="BC31" s="68"/>
      <c r="BD31" s="68"/>
    </row>
    <row r="32" spans="1:56" ht="27.75" customHeight="1">
      <c r="A32" s="6">
        <v>11</v>
      </c>
      <c r="B32" s="68" t="s">
        <v>162</v>
      </c>
      <c r="C32" s="68"/>
      <c r="D32" s="68"/>
      <c r="E32" s="112" t="s">
        <v>93</v>
      </c>
      <c r="F32" s="112"/>
      <c r="G32" s="112"/>
      <c r="H32" s="112"/>
      <c r="I32" s="112"/>
      <c r="J32" s="112"/>
      <c r="K32" s="112"/>
      <c r="L32" s="112"/>
      <c r="M32" s="112"/>
      <c r="N32" s="6"/>
      <c r="O32" s="6"/>
      <c r="P32" s="6">
        <v>12</v>
      </c>
      <c r="Q32" s="6">
        <v>1</v>
      </c>
      <c r="R32" s="6"/>
      <c r="S32" s="57">
        <f>AI32</f>
        <v>90</v>
      </c>
      <c r="T32" s="59"/>
      <c r="U32" s="57">
        <f>AI32</f>
        <v>90</v>
      </c>
      <c r="V32" s="59"/>
      <c r="W32" s="6">
        <f t="shared" si="7"/>
        <v>0</v>
      </c>
      <c r="X32" s="6">
        <f>SUM(Y32,AC32)</f>
        <v>0</v>
      </c>
      <c r="Y32" s="6">
        <f>SUM(Z32,AA32,AB32)</f>
        <v>0</v>
      </c>
      <c r="Z32" s="6">
        <f t="shared" si="8"/>
        <v>0</v>
      </c>
      <c r="AA32" s="6">
        <f t="shared" si="9"/>
        <v>0</v>
      </c>
      <c r="AB32" s="6"/>
      <c r="AC32" s="6"/>
      <c r="AD32" s="6">
        <f t="shared" si="2"/>
        <v>0</v>
      </c>
      <c r="AE32" s="6"/>
      <c r="AF32" s="6"/>
      <c r="AG32" s="6"/>
      <c r="AH32" s="6">
        <f>AI32/30</f>
        <v>3</v>
      </c>
      <c r="AI32" s="6">
        <f>AJ32+AN32</f>
        <v>90</v>
      </c>
      <c r="AJ32" s="6">
        <f>AK32+AL32</f>
        <v>24</v>
      </c>
      <c r="AK32" s="6">
        <f t="shared" si="13"/>
        <v>12</v>
      </c>
      <c r="AL32" s="6">
        <f t="shared" si="13"/>
        <v>12</v>
      </c>
      <c r="AM32" s="6"/>
      <c r="AN32" s="6">
        <v>66</v>
      </c>
      <c r="AO32" s="6">
        <f>AP32+AQ32</f>
        <v>2</v>
      </c>
      <c r="AP32" s="6">
        <v>1</v>
      </c>
      <c r="AQ32" s="6">
        <v>1</v>
      </c>
      <c r="AR32" s="6"/>
      <c r="AS32" s="6"/>
      <c r="AT32" s="6">
        <v>2</v>
      </c>
      <c r="AU32" s="6"/>
      <c r="AV32" s="6"/>
      <c r="AW32" s="6"/>
      <c r="AX32" s="6"/>
      <c r="AY32" s="86" t="s">
        <v>94</v>
      </c>
      <c r="AZ32" s="86"/>
      <c r="BA32" s="86"/>
      <c r="BB32" s="86"/>
      <c r="BC32" s="86"/>
      <c r="BD32" s="86"/>
    </row>
    <row r="33" spans="1:56" ht="36.75" customHeight="1">
      <c r="A33" s="6">
        <v>13</v>
      </c>
      <c r="B33" s="68"/>
      <c r="C33" s="68"/>
      <c r="D33" s="68"/>
      <c r="E33" s="112" t="s">
        <v>195</v>
      </c>
      <c r="F33" s="112"/>
      <c r="G33" s="112"/>
      <c r="H33" s="112"/>
      <c r="I33" s="112"/>
      <c r="J33" s="112"/>
      <c r="K33" s="112"/>
      <c r="L33" s="112"/>
      <c r="M33" s="112"/>
      <c r="N33" s="6"/>
      <c r="O33" s="6"/>
      <c r="P33" s="6">
        <v>12</v>
      </c>
      <c r="Q33" s="6">
        <v>1</v>
      </c>
      <c r="R33" s="6"/>
      <c r="S33" s="57">
        <f>AI33</f>
        <v>90</v>
      </c>
      <c r="T33" s="59"/>
      <c r="U33" s="57">
        <f>AI33</f>
        <v>90</v>
      </c>
      <c r="V33" s="59"/>
      <c r="W33" s="6">
        <f t="shared" si="7"/>
        <v>0</v>
      </c>
      <c r="X33" s="6">
        <f>SUM(Y33,AC33)</f>
        <v>0</v>
      </c>
      <c r="Y33" s="6">
        <f>SUM(Z33,AA33,AB33)</f>
        <v>0</v>
      </c>
      <c r="Z33" s="6">
        <f t="shared" si="8"/>
        <v>0</v>
      </c>
      <c r="AA33" s="6">
        <f t="shared" si="9"/>
        <v>0</v>
      </c>
      <c r="AB33" s="6"/>
      <c r="AC33" s="6"/>
      <c r="AD33" s="6">
        <f t="shared" si="2"/>
        <v>0</v>
      </c>
      <c r="AE33" s="6"/>
      <c r="AF33" s="6"/>
      <c r="AG33" s="6"/>
      <c r="AH33" s="6">
        <f>AI33/30</f>
        <v>3</v>
      </c>
      <c r="AI33" s="6">
        <f>AJ33+AN33</f>
        <v>90</v>
      </c>
      <c r="AJ33" s="6">
        <f>AK33+AL33</f>
        <v>24</v>
      </c>
      <c r="AK33" s="6">
        <f t="shared" si="13"/>
        <v>12</v>
      </c>
      <c r="AL33" s="6">
        <f t="shared" si="13"/>
        <v>12</v>
      </c>
      <c r="AM33" s="6"/>
      <c r="AN33" s="6">
        <v>66</v>
      </c>
      <c r="AO33" s="6">
        <f>AP33+AQ33</f>
        <v>2</v>
      </c>
      <c r="AP33" s="6">
        <v>1</v>
      </c>
      <c r="AQ33" s="6">
        <v>1</v>
      </c>
      <c r="AR33" s="6"/>
      <c r="AS33" s="6"/>
      <c r="AT33" s="6">
        <v>2</v>
      </c>
      <c r="AU33" s="6"/>
      <c r="AV33" s="6"/>
      <c r="AW33" s="6"/>
      <c r="AX33" s="6"/>
      <c r="AY33" s="86" t="s">
        <v>91</v>
      </c>
      <c r="AZ33" s="86"/>
      <c r="BA33" s="86"/>
      <c r="BB33" s="86"/>
      <c r="BC33" s="86"/>
      <c r="BD33" s="86"/>
    </row>
    <row r="34" spans="1:56" ht="14.25" customHeight="1">
      <c r="A34" s="4"/>
      <c r="B34" s="84"/>
      <c r="C34" s="84"/>
      <c r="D34" s="84"/>
      <c r="E34" s="114" t="s">
        <v>31</v>
      </c>
      <c r="F34" s="114"/>
      <c r="G34" s="114"/>
      <c r="H34" s="114"/>
      <c r="I34" s="114"/>
      <c r="J34" s="114"/>
      <c r="K34" s="114"/>
      <c r="L34" s="114"/>
      <c r="M34" s="114"/>
      <c r="N34" s="4"/>
      <c r="O34" s="4"/>
      <c r="P34" s="4"/>
      <c r="Q34" s="4"/>
      <c r="R34" s="4"/>
      <c r="S34" s="117">
        <f>SUM(S20:S33)</f>
        <v>1170</v>
      </c>
      <c r="T34" s="118"/>
      <c r="U34" s="117">
        <f>SUM(U20:U33)</f>
        <v>1170</v>
      </c>
      <c r="V34" s="118"/>
      <c r="W34" s="4">
        <f aca="true" t="shared" si="14" ref="W34:AR34">SUM(W20:W33)</f>
        <v>21</v>
      </c>
      <c r="X34" s="4">
        <f t="shared" si="14"/>
        <v>630</v>
      </c>
      <c r="Y34" s="4">
        <f t="shared" si="14"/>
        <v>320</v>
      </c>
      <c r="Z34" s="4">
        <f t="shared" si="14"/>
        <v>160</v>
      </c>
      <c r="AA34" s="4">
        <f t="shared" si="14"/>
        <v>160</v>
      </c>
      <c r="AB34" s="4">
        <f t="shared" si="14"/>
        <v>0</v>
      </c>
      <c r="AC34" s="4">
        <f t="shared" si="14"/>
        <v>310</v>
      </c>
      <c r="AD34" s="4">
        <f t="shared" si="14"/>
        <v>20</v>
      </c>
      <c r="AE34" s="4">
        <f t="shared" si="14"/>
        <v>10</v>
      </c>
      <c r="AF34" s="4">
        <f t="shared" si="14"/>
        <v>10</v>
      </c>
      <c r="AG34" s="4">
        <f t="shared" si="14"/>
        <v>0</v>
      </c>
      <c r="AH34" s="51">
        <f t="shared" si="14"/>
        <v>18</v>
      </c>
      <c r="AI34" s="4">
        <f t="shared" si="14"/>
        <v>540</v>
      </c>
      <c r="AJ34" s="4">
        <f t="shared" si="14"/>
        <v>216</v>
      </c>
      <c r="AK34" s="4">
        <f>SUM(AK20:AK33)</f>
        <v>108</v>
      </c>
      <c r="AL34" s="4">
        <f>SUM(AL20:AL33)</f>
        <v>108</v>
      </c>
      <c r="AM34" s="4">
        <f t="shared" si="14"/>
        <v>0</v>
      </c>
      <c r="AN34" s="4">
        <f t="shared" si="14"/>
        <v>324</v>
      </c>
      <c r="AO34" s="4">
        <f t="shared" si="14"/>
        <v>18</v>
      </c>
      <c r="AP34" s="4">
        <f t="shared" si="14"/>
        <v>9</v>
      </c>
      <c r="AQ34" s="4">
        <f t="shared" si="14"/>
        <v>9</v>
      </c>
      <c r="AR34" s="4">
        <f t="shared" si="14"/>
        <v>0</v>
      </c>
      <c r="AS34" s="9" t="s">
        <v>183</v>
      </c>
      <c r="AT34" s="9" t="s">
        <v>182</v>
      </c>
      <c r="AU34" s="4"/>
      <c r="AV34" s="4"/>
      <c r="AW34" s="4"/>
      <c r="AX34" s="4"/>
      <c r="AY34" s="84"/>
      <c r="AZ34" s="84"/>
      <c r="BA34" s="84"/>
      <c r="BB34" s="84"/>
      <c r="BC34" s="84"/>
      <c r="BD34" s="84"/>
    </row>
    <row r="35" spans="1:56" ht="33" customHeight="1">
      <c r="A35" s="6"/>
      <c r="B35" s="68"/>
      <c r="C35" s="68"/>
      <c r="D35" s="68"/>
      <c r="E35" s="112" t="s">
        <v>169</v>
      </c>
      <c r="F35" s="112"/>
      <c r="G35" s="112"/>
      <c r="H35" s="112"/>
      <c r="I35" s="112"/>
      <c r="J35" s="112"/>
      <c r="K35" s="112"/>
      <c r="L35" s="112"/>
      <c r="M35" s="112"/>
      <c r="N35" s="6"/>
      <c r="O35" s="6"/>
      <c r="P35" s="6">
        <v>12</v>
      </c>
      <c r="Q35" s="6">
        <v>1</v>
      </c>
      <c r="R35" s="6"/>
      <c r="S35" s="57"/>
      <c r="T35" s="59"/>
      <c r="U35" s="57"/>
      <c r="V35" s="59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>
        <v>10</v>
      </c>
      <c r="AK35" s="6">
        <v>10</v>
      </c>
      <c r="AL35" s="6"/>
      <c r="AM35" s="6"/>
      <c r="AN35" s="6"/>
      <c r="AO35" s="6"/>
      <c r="AP35" s="6"/>
      <c r="AQ35" s="6"/>
      <c r="AR35" s="6"/>
      <c r="AS35" s="6" t="s">
        <v>40</v>
      </c>
      <c r="AT35" s="6"/>
      <c r="AU35" s="6"/>
      <c r="AV35" s="6"/>
      <c r="AW35" s="6"/>
      <c r="AX35" s="6"/>
      <c r="AY35" s="122" t="s">
        <v>73</v>
      </c>
      <c r="AZ35" s="122"/>
      <c r="BA35" s="122"/>
      <c r="BB35" s="122"/>
      <c r="BC35" s="122"/>
      <c r="BD35" s="122"/>
    </row>
    <row r="36" spans="1:56" ht="33" customHeight="1">
      <c r="A36" s="6"/>
      <c r="B36" s="68"/>
      <c r="C36" s="68"/>
      <c r="D36" s="68"/>
      <c r="E36" s="131" t="s">
        <v>164</v>
      </c>
      <c r="F36" s="132"/>
      <c r="G36" s="132"/>
      <c r="H36" s="132"/>
      <c r="I36" s="132"/>
      <c r="J36" s="132"/>
      <c r="K36" s="132"/>
      <c r="L36" s="132"/>
      <c r="M36" s="133"/>
      <c r="N36" s="6"/>
      <c r="O36" s="6"/>
      <c r="P36" s="6">
        <v>12</v>
      </c>
      <c r="Q36" s="6">
        <v>1</v>
      </c>
      <c r="R36" s="6"/>
      <c r="S36" s="57"/>
      <c r="T36" s="59"/>
      <c r="U36" s="57"/>
      <c r="V36" s="59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>
        <v>10</v>
      </c>
      <c r="AK36" s="6">
        <v>10</v>
      </c>
      <c r="AL36" s="6"/>
      <c r="AM36" s="6"/>
      <c r="AN36" s="6"/>
      <c r="AO36" s="6"/>
      <c r="AP36" s="6"/>
      <c r="AQ36" s="6"/>
      <c r="AR36" s="6"/>
      <c r="AS36" s="6" t="s">
        <v>40</v>
      </c>
      <c r="AT36" s="6"/>
      <c r="AU36" s="6"/>
      <c r="AV36" s="6"/>
      <c r="AW36" s="6"/>
      <c r="AX36" s="6"/>
      <c r="AY36" s="122" t="s">
        <v>73</v>
      </c>
      <c r="AZ36" s="122"/>
      <c r="BA36" s="122"/>
      <c r="BB36" s="122"/>
      <c r="BC36" s="122"/>
      <c r="BD36" s="122"/>
    </row>
    <row r="37" spans="1:51" ht="6.75" customHeight="1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6" s="25" customFormat="1" ht="12" customHeight="1">
      <c r="A38" s="36"/>
      <c r="B38" s="37" t="s">
        <v>129</v>
      </c>
      <c r="C38" s="36"/>
      <c r="D38" s="36"/>
      <c r="E38" s="38"/>
      <c r="F38" s="38"/>
      <c r="G38" s="38"/>
      <c r="H38" s="38"/>
      <c r="I38" s="38"/>
      <c r="J38" s="38"/>
      <c r="K38" s="38"/>
      <c r="L38" s="38"/>
      <c r="M38" s="38"/>
      <c r="N38" s="36"/>
      <c r="O38" s="36"/>
      <c r="P38" s="36"/>
      <c r="Q38" s="36"/>
      <c r="R38" s="36"/>
      <c r="S38" s="36"/>
      <c r="T38" s="36"/>
      <c r="U38" s="36"/>
      <c r="V38" s="36"/>
      <c r="W38" s="39"/>
      <c r="X38" s="39"/>
      <c r="Y38" s="36"/>
      <c r="Z38" s="36"/>
      <c r="AA38" s="36"/>
      <c r="AB38" s="36"/>
      <c r="AC38" s="36"/>
      <c r="AD38" s="36"/>
      <c r="AE38" s="37" t="s">
        <v>130</v>
      </c>
      <c r="AF38" s="36"/>
      <c r="AG38" s="36"/>
      <c r="AH38" s="40"/>
      <c r="AI38" s="40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41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s="25" customFormat="1" ht="12" customHeight="1">
      <c r="A39" s="36"/>
      <c r="B39" s="90" t="s">
        <v>131</v>
      </c>
      <c r="C39" s="91" t="s">
        <v>132</v>
      </c>
      <c r="D39" s="91"/>
      <c r="E39" s="91"/>
      <c r="F39" s="91"/>
      <c r="G39" s="91"/>
      <c r="H39" s="91"/>
      <c r="I39" s="91" t="s">
        <v>133</v>
      </c>
      <c r="J39" s="91"/>
      <c r="K39" s="89" t="s">
        <v>134</v>
      </c>
      <c r="L39" s="89"/>
      <c r="M39" s="89" t="s">
        <v>135</v>
      </c>
      <c r="N39" s="89"/>
      <c r="O39" s="89"/>
      <c r="P39" s="89" t="s">
        <v>136</v>
      </c>
      <c r="Q39" s="89"/>
      <c r="R39" s="89" t="s">
        <v>137</v>
      </c>
      <c r="S39" s="89"/>
      <c r="T39" s="89"/>
      <c r="U39" s="89"/>
      <c r="V39" s="36"/>
      <c r="W39" s="39"/>
      <c r="X39" s="39"/>
      <c r="Y39" s="36"/>
      <c r="Z39" s="36"/>
      <c r="AA39" s="36"/>
      <c r="AB39" s="36"/>
      <c r="AC39" s="36"/>
      <c r="AD39" s="36"/>
      <c r="AE39" s="90" t="s">
        <v>131</v>
      </c>
      <c r="AF39" s="91" t="s">
        <v>138</v>
      </c>
      <c r="AG39" s="91"/>
      <c r="AH39" s="91"/>
      <c r="AI39" s="91"/>
      <c r="AJ39" s="91"/>
      <c r="AK39" s="91"/>
      <c r="AL39" s="91"/>
      <c r="AM39" s="91"/>
      <c r="AN39" s="91"/>
      <c r="AO39" s="91" t="s">
        <v>133</v>
      </c>
      <c r="AP39" s="91"/>
      <c r="AQ39" s="89" t="s">
        <v>135</v>
      </c>
      <c r="AR39" s="89"/>
      <c r="AS39" s="89"/>
      <c r="AT39" s="41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s="25" customFormat="1" ht="12" customHeight="1">
      <c r="A40" s="36"/>
      <c r="B40" s="90"/>
      <c r="C40" s="91"/>
      <c r="D40" s="91"/>
      <c r="E40" s="91"/>
      <c r="F40" s="91"/>
      <c r="G40" s="91"/>
      <c r="H40" s="91"/>
      <c r="I40" s="91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36"/>
      <c r="W40" s="39"/>
      <c r="X40" s="39"/>
      <c r="Y40" s="36"/>
      <c r="Z40" s="36"/>
      <c r="AA40" s="36"/>
      <c r="AB40" s="36"/>
      <c r="AC40" s="36"/>
      <c r="AD40" s="36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89"/>
      <c r="AR40" s="89"/>
      <c r="AS40" s="89"/>
      <c r="AT40" s="41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s="25" customFormat="1" ht="12" customHeight="1">
      <c r="A41" s="36"/>
      <c r="B41" s="42"/>
      <c r="C41" s="113" t="s">
        <v>221</v>
      </c>
      <c r="D41" s="113"/>
      <c r="E41" s="113"/>
      <c r="F41" s="113"/>
      <c r="G41" s="113"/>
      <c r="H41" s="113"/>
      <c r="I41" s="91">
        <v>2</v>
      </c>
      <c r="J41" s="91"/>
      <c r="K41" s="91">
        <v>4</v>
      </c>
      <c r="L41" s="91"/>
      <c r="M41" s="91">
        <v>6</v>
      </c>
      <c r="N41" s="91"/>
      <c r="O41" s="91"/>
      <c r="P41" s="91">
        <v>180</v>
      </c>
      <c r="Q41" s="91"/>
      <c r="R41" s="91" t="s">
        <v>139</v>
      </c>
      <c r="S41" s="91"/>
      <c r="T41" s="91"/>
      <c r="U41" s="91"/>
      <c r="V41" s="36"/>
      <c r="W41" s="39"/>
      <c r="X41" s="39"/>
      <c r="Y41" s="36"/>
      <c r="Z41" s="36"/>
      <c r="AA41" s="36"/>
      <c r="AB41" s="36"/>
      <c r="AC41" s="36"/>
      <c r="AD41" s="36"/>
      <c r="AE41" s="42">
        <v>1</v>
      </c>
      <c r="AF41" s="95" t="s">
        <v>49</v>
      </c>
      <c r="AG41" s="95"/>
      <c r="AH41" s="95"/>
      <c r="AI41" s="95"/>
      <c r="AJ41" s="95"/>
      <c r="AK41" s="95"/>
      <c r="AL41" s="95"/>
      <c r="AM41" s="95"/>
      <c r="AN41" s="95"/>
      <c r="AO41" s="91">
        <v>2</v>
      </c>
      <c r="AP41" s="91"/>
      <c r="AQ41" s="91">
        <v>1</v>
      </c>
      <c r="AR41" s="91"/>
      <c r="AS41" s="91"/>
      <c r="AT41" s="41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25" customFormat="1" ht="12" customHeight="1">
      <c r="A42" s="36"/>
      <c r="B42" s="42"/>
      <c r="C42" s="113" t="s">
        <v>220</v>
      </c>
      <c r="D42" s="113"/>
      <c r="E42" s="113"/>
      <c r="F42" s="113"/>
      <c r="G42" s="113"/>
      <c r="H42" s="113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36"/>
      <c r="W42" s="39"/>
      <c r="X42" s="39"/>
      <c r="Y42" s="36"/>
      <c r="Z42" s="36"/>
      <c r="AA42" s="36"/>
      <c r="AB42" s="36"/>
      <c r="AC42" s="36"/>
      <c r="AD42" s="36"/>
      <c r="AE42" s="42">
        <v>2</v>
      </c>
      <c r="AF42" s="95" t="s">
        <v>50</v>
      </c>
      <c r="AG42" s="95"/>
      <c r="AH42" s="95"/>
      <c r="AI42" s="95"/>
      <c r="AJ42" s="95"/>
      <c r="AK42" s="95"/>
      <c r="AL42" s="95"/>
      <c r="AM42" s="95"/>
      <c r="AN42" s="95"/>
      <c r="AO42" s="91">
        <v>2</v>
      </c>
      <c r="AP42" s="91"/>
      <c r="AQ42" s="91">
        <v>1</v>
      </c>
      <c r="AR42" s="91"/>
      <c r="AS42" s="91"/>
      <c r="AT42" s="41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s="25" customFormat="1" ht="12" customHeight="1">
      <c r="A43" s="36"/>
      <c r="B43" s="36"/>
      <c r="C43" s="38"/>
      <c r="D43" s="36"/>
      <c r="E43" s="38"/>
      <c r="F43" s="38"/>
      <c r="G43" s="38"/>
      <c r="H43" s="38"/>
      <c r="I43" s="38"/>
      <c r="J43" s="38"/>
      <c r="K43" s="38"/>
      <c r="L43" s="38"/>
      <c r="M43" s="38"/>
      <c r="N43" s="36"/>
      <c r="O43" s="36"/>
      <c r="P43" s="36"/>
      <c r="Q43" s="36"/>
      <c r="R43" s="36"/>
      <c r="S43" s="36"/>
      <c r="T43" s="36"/>
      <c r="U43" s="36"/>
      <c r="V43" s="36"/>
      <c r="W43" s="39"/>
      <c r="X43" s="39"/>
      <c r="Y43" s="36"/>
      <c r="Z43" s="36"/>
      <c r="AA43" s="36"/>
      <c r="AB43" s="36"/>
      <c r="AC43" s="36"/>
      <c r="AD43" s="36"/>
      <c r="AE43" s="42">
        <v>3</v>
      </c>
      <c r="AF43" s="97" t="s">
        <v>34</v>
      </c>
      <c r="AG43" s="98"/>
      <c r="AH43" s="98"/>
      <c r="AI43" s="98"/>
      <c r="AJ43" s="98"/>
      <c r="AK43" s="98"/>
      <c r="AL43" s="98"/>
      <c r="AM43" s="98"/>
      <c r="AN43" s="99"/>
      <c r="AO43" s="91">
        <v>2</v>
      </c>
      <c r="AP43" s="91"/>
      <c r="AQ43" s="91">
        <v>1</v>
      </c>
      <c r="AR43" s="91"/>
      <c r="AS43" s="91"/>
      <c r="AT43" s="41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s="25" customFormat="1" ht="12" customHeight="1">
      <c r="A44" s="36"/>
      <c r="B44" s="36"/>
      <c r="C44" s="38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6"/>
      <c r="O44" s="36"/>
      <c r="P44" s="36"/>
      <c r="Q44" s="36"/>
      <c r="R44" s="36"/>
      <c r="S44" s="36"/>
      <c r="T44" s="36"/>
      <c r="U44" s="36"/>
      <c r="V44" s="36"/>
      <c r="W44" s="39"/>
      <c r="X44" s="3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41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1" s="23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 t="s">
        <v>33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 t="s">
        <v>297</v>
      </c>
      <c r="AQ45" s="20"/>
      <c r="AR45" s="20"/>
      <c r="AS45" s="20"/>
      <c r="AT45" s="20"/>
      <c r="AU45" s="20"/>
      <c r="AV45" s="20"/>
      <c r="AW45" s="20"/>
      <c r="AX45" s="20"/>
      <c r="AY45" s="20"/>
    </row>
    <row r="46" spans="1:51" ht="10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7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>
      <c r="A48" s="1"/>
      <c r="B48" s="1"/>
      <c r="C48" s="1"/>
      <c r="D48" s="1"/>
      <c r="E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2.75">
      <c r="A49" s="1"/>
      <c r="B49" s="1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2.75">
      <c r="A50" s="1"/>
      <c r="B50" s="1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</sheetData>
  <sheetProtection/>
  <mergeCells count="161">
    <mergeCell ref="A19:BD19"/>
    <mergeCell ref="A29:BD29"/>
    <mergeCell ref="S28:T28"/>
    <mergeCell ref="U28:V28"/>
    <mergeCell ref="S33:T33"/>
    <mergeCell ref="U33:V33"/>
    <mergeCell ref="S20:T20"/>
    <mergeCell ref="U20:V20"/>
    <mergeCell ref="S21:T21"/>
    <mergeCell ref="U21:V21"/>
    <mergeCell ref="U34:V34"/>
    <mergeCell ref="U25:V25"/>
    <mergeCell ref="S30:T30"/>
    <mergeCell ref="U30:V30"/>
    <mergeCell ref="S31:T31"/>
    <mergeCell ref="U31:V31"/>
    <mergeCell ref="S32:T32"/>
    <mergeCell ref="U32:V32"/>
    <mergeCell ref="S25:T25"/>
    <mergeCell ref="AF43:AN43"/>
    <mergeCell ref="AO43:AP43"/>
    <mergeCell ref="AQ43:AS43"/>
    <mergeCell ref="AF41:AN41"/>
    <mergeCell ref="AO41:AP41"/>
    <mergeCell ref="AQ41:AS41"/>
    <mergeCell ref="AF42:AN42"/>
    <mergeCell ref="AO42:AP42"/>
    <mergeCell ref="AE39:AE40"/>
    <mergeCell ref="R41:U41"/>
    <mergeCell ref="P41:Q41"/>
    <mergeCell ref="M39:O40"/>
    <mergeCell ref="C41:H41"/>
    <mergeCell ref="I41:J41"/>
    <mergeCell ref="E28:M28"/>
    <mergeCell ref="AY28:BD28"/>
    <mergeCell ref="AF39:AN40"/>
    <mergeCell ref="AQ42:AS42"/>
    <mergeCell ref="AO39:AP40"/>
    <mergeCell ref="AQ39:AS40"/>
    <mergeCell ref="P39:Q40"/>
    <mergeCell ref="R39:U40"/>
    <mergeCell ref="C42:H42"/>
    <mergeCell ref="I42:J42"/>
    <mergeCell ref="P42:Q42"/>
    <mergeCell ref="R42:U42"/>
    <mergeCell ref="B39:B40"/>
    <mergeCell ref="C39:H40"/>
    <mergeCell ref="I39:J40"/>
    <mergeCell ref="K39:L40"/>
    <mergeCell ref="K41:L41"/>
    <mergeCell ref="M41:O41"/>
    <mergeCell ref="K42:L42"/>
    <mergeCell ref="M42:O42"/>
    <mergeCell ref="B35:D35"/>
    <mergeCell ref="E35:M35"/>
    <mergeCell ref="AY35:BD35"/>
    <mergeCell ref="B36:D36"/>
    <mergeCell ref="E36:M36"/>
    <mergeCell ref="AY36:BD36"/>
    <mergeCell ref="S35:T35"/>
    <mergeCell ref="U35:V35"/>
    <mergeCell ref="S36:T36"/>
    <mergeCell ref="U36:V36"/>
    <mergeCell ref="B32:D32"/>
    <mergeCell ref="E32:M32"/>
    <mergeCell ref="AY32:BD32"/>
    <mergeCell ref="B34:D34"/>
    <mergeCell ref="E34:M34"/>
    <mergeCell ref="AY34:BD34"/>
    <mergeCell ref="B33:D33"/>
    <mergeCell ref="E33:M33"/>
    <mergeCell ref="AY33:BD33"/>
    <mergeCell ref="S34:T34"/>
    <mergeCell ref="B28:D28"/>
    <mergeCell ref="B31:D31"/>
    <mergeCell ref="E31:M31"/>
    <mergeCell ref="AY31:BD31"/>
    <mergeCell ref="B25:D25"/>
    <mergeCell ref="E25:M25"/>
    <mergeCell ref="AY25:BD25"/>
    <mergeCell ref="B30:D30"/>
    <mergeCell ref="E30:M30"/>
    <mergeCell ref="AY30:BD30"/>
    <mergeCell ref="B23:D23"/>
    <mergeCell ref="E23:M23"/>
    <mergeCell ref="AY23:BD23"/>
    <mergeCell ref="B24:D24"/>
    <mergeCell ref="E24:M24"/>
    <mergeCell ref="AY24:BD24"/>
    <mergeCell ref="S23:T23"/>
    <mergeCell ref="U23:V23"/>
    <mergeCell ref="S24:T24"/>
    <mergeCell ref="U24:V24"/>
    <mergeCell ref="B27:D27"/>
    <mergeCell ref="E27:M27"/>
    <mergeCell ref="AY27:BD27"/>
    <mergeCell ref="B26:D26"/>
    <mergeCell ref="E26:M26"/>
    <mergeCell ref="AY26:BD26"/>
    <mergeCell ref="S27:T27"/>
    <mergeCell ref="U27:V27"/>
    <mergeCell ref="S26:T26"/>
    <mergeCell ref="U26:V26"/>
    <mergeCell ref="B21:D21"/>
    <mergeCell ref="E21:M21"/>
    <mergeCell ref="AY21:BD21"/>
    <mergeCell ref="B22:D22"/>
    <mergeCell ref="E22:M22"/>
    <mergeCell ref="AY22:BD22"/>
    <mergeCell ref="S22:T22"/>
    <mergeCell ref="U22:V22"/>
    <mergeCell ref="AX14:AX17"/>
    <mergeCell ref="AY14:BD17"/>
    <mergeCell ref="W15:W17"/>
    <mergeCell ref="X15:X17"/>
    <mergeCell ref="Y15:AB15"/>
    <mergeCell ref="AC15:AC17"/>
    <mergeCell ref="AD15:AD17"/>
    <mergeCell ref="AE15:AG16"/>
    <mergeCell ref="AH15:AH17"/>
    <mergeCell ref="AI15:AI17"/>
    <mergeCell ref="A18:BD18"/>
    <mergeCell ref="B20:D20"/>
    <mergeCell ref="E20:M20"/>
    <mergeCell ref="AY20:BD20"/>
    <mergeCell ref="Q14:R16"/>
    <mergeCell ref="S14:V16"/>
    <mergeCell ref="W14:AG14"/>
    <mergeCell ref="AH14:AR14"/>
    <mergeCell ref="Y16:Y17"/>
    <mergeCell ref="Z16:AB16"/>
    <mergeCell ref="AO8:AR8"/>
    <mergeCell ref="AS8:AW8"/>
    <mergeCell ref="AJ16:AJ17"/>
    <mergeCell ref="AK16:AM16"/>
    <mergeCell ref="AS14:AV16"/>
    <mergeCell ref="AW14:AW17"/>
    <mergeCell ref="AJ15:AM15"/>
    <mergeCell ref="AN15:AN17"/>
    <mergeCell ref="AO15:AO17"/>
    <mergeCell ref="AP15:AR16"/>
    <mergeCell ref="X8:AA8"/>
    <mergeCell ref="AB8:AE8"/>
    <mergeCell ref="AX8:BA8"/>
    <mergeCell ref="A14:A17"/>
    <mergeCell ref="B14:D17"/>
    <mergeCell ref="E14:M17"/>
    <mergeCell ref="N14:O16"/>
    <mergeCell ref="P14:P17"/>
    <mergeCell ref="AF8:AI8"/>
    <mergeCell ref="AJ8:AN8"/>
    <mergeCell ref="S17:T17"/>
    <mergeCell ref="U17:V17"/>
    <mergeCell ref="A1:BD1"/>
    <mergeCell ref="A2:BD2"/>
    <mergeCell ref="A8:A9"/>
    <mergeCell ref="B8:E8"/>
    <mergeCell ref="F8:I8"/>
    <mergeCell ref="J8:N8"/>
    <mergeCell ref="O8:R8"/>
    <mergeCell ref="S8:W8"/>
  </mergeCells>
  <conditionalFormatting sqref="W20:AR28 W30:AR33">
    <cfRule type="cellIs" priority="5" dxfId="0" operator="equal" stopIfTrue="1">
      <formula>0</formula>
    </cfRule>
  </conditionalFormatting>
  <printOptions/>
  <pageMargins left="0.43" right="0.42" top="0.4" bottom="0.37" header="0.42" footer="0.3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</dc:creator>
  <cp:keywords/>
  <dc:description/>
  <cp:lastModifiedBy>admin</cp:lastModifiedBy>
  <cp:lastPrinted>2016-06-09T16:49:07Z</cp:lastPrinted>
  <dcterms:created xsi:type="dcterms:W3CDTF">2011-02-11T11:33:57Z</dcterms:created>
  <dcterms:modified xsi:type="dcterms:W3CDTF">2016-06-09T16:52:11Z</dcterms:modified>
  <cp:category/>
  <cp:version/>
  <cp:contentType/>
  <cp:contentStatus/>
</cp:coreProperties>
</file>