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tabRatio="674" activeTab="1"/>
  </bookViews>
  <sheets>
    <sheet name="НП Бакалаври" sheetId="1" r:id="rId1"/>
    <sheet name="НП Магістри проф." sheetId="2" r:id="rId2"/>
    <sheet name="НП Магістри наукова" sheetId="3" r:id="rId3"/>
    <sheet name="НП Спеціалісти" sheetId="4" r:id="rId4"/>
    <sheet name="НП Спеціалісти погані" sheetId="5" r:id="rId5"/>
  </sheets>
  <definedNames/>
  <calcPr fullCalcOnLoad="1"/>
</workbook>
</file>

<file path=xl/sharedStrings.xml><?xml version="1.0" encoding="utf-8"?>
<sst xmlns="http://schemas.openxmlformats.org/spreadsheetml/2006/main" count="2137" uniqueCount="921">
  <si>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</si>
  <si>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</si>
  <si>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</si>
  <si>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</si>
  <si>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</si>
  <si>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</si>
  <si>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</si>
  <si>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</si>
  <si>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</si>
  <si>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</si>
  <si>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</si>
  <si>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</si>
  <si>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курси</t>
  </si>
  <si>
    <t>НАЗВА  НАВЧАЛЬНИХ  ДИСЦИПЛІН</t>
  </si>
  <si>
    <t>Розподіл за семестрами</t>
  </si>
  <si>
    <t>Екзамени</t>
  </si>
  <si>
    <t>роботи</t>
  </si>
  <si>
    <t>курсові</t>
  </si>
  <si>
    <t>контро- льні</t>
  </si>
  <si>
    <t>Заліки</t>
  </si>
  <si>
    <t>Кількість кредитів ECTS</t>
  </si>
  <si>
    <t>Кількість годин</t>
  </si>
  <si>
    <t>Загальний обсяг</t>
  </si>
  <si>
    <t>Всього</t>
  </si>
  <si>
    <t>Аудиторних</t>
  </si>
  <si>
    <t>Самостійна робота</t>
  </si>
  <si>
    <t>у тому числі:</t>
  </si>
  <si>
    <t>лекції</t>
  </si>
  <si>
    <t>лабора-торні</t>
  </si>
  <si>
    <t>прак-тичні</t>
  </si>
  <si>
    <t>розподіл годин на тиждень за курсами і семестрами</t>
  </si>
  <si>
    <t>семестри</t>
  </si>
  <si>
    <t>кількість тижнів в семестрі</t>
  </si>
  <si>
    <t>Іноземна мова</t>
  </si>
  <si>
    <t>Кількість екзаменів</t>
  </si>
  <si>
    <t>Кількість заліків</t>
  </si>
  <si>
    <t>Кількість контрольних робіт</t>
  </si>
  <si>
    <t>Курс</t>
  </si>
  <si>
    <t>Теоретичне навчання</t>
  </si>
  <si>
    <t>Канікули</t>
  </si>
  <si>
    <t>Разом</t>
  </si>
  <si>
    <t>Назва практики</t>
  </si>
  <si>
    <t>Семестр</t>
  </si>
  <si>
    <t>ЛЬВІВСЬКИЙ НАЦІОНАЛЬНИЙ УНІВЕРСИТЕТ імені ІВАНА ФРАНКА</t>
  </si>
  <si>
    <t>Н А В Ч А Л Ь Н И Й      П Л А Н</t>
  </si>
  <si>
    <t>(назва освітньо-кваліфікаційного рівня)</t>
  </si>
  <si>
    <t>(шифр і назва галузі знань)</t>
  </si>
  <si>
    <t>(денна, заочна)</t>
  </si>
  <si>
    <t>І. ГРАФІК НАВЧАЛЬНОГО ПРОЦЕСУ</t>
  </si>
  <si>
    <t xml:space="preserve">УМОВНІ ПОЗНАЧЕННЯ: </t>
  </si>
  <si>
    <t>Т - теоретичне навчання</t>
  </si>
  <si>
    <t>С - екзаменаційна сесія</t>
  </si>
  <si>
    <t>К - канікули</t>
  </si>
  <si>
    <t>Т</t>
  </si>
  <si>
    <t>К</t>
  </si>
  <si>
    <t>С</t>
  </si>
  <si>
    <t>Проректор _________________________________________</t>
  </si>
  <si>
    <t>(шифр і назва спеціальності)</t>
  </si>
  <si>
    <t>Інтелектуальна власність</t>
  </si>
  <si>
    <t>Історія української правової думки</t>
  </si>
  <si>
    <t>Державний екзамен</t>
  </si>
  <si>
    <t>Екзаменаційна сесія</t>
  </si>
  <si>
    <t>Магістерська робота</t>
  </si>
  <si>
    <t>Правотворча технологія (спец. №1)</t>
  </si>
  <si>
    <t>Адміністративне судочинство (спец. №3)</t>
  </si>
  <si>
    <t>Методика підтримання державного обвинувачення (спец. №9)</t>
  </si>
  <si>
    <t>Право на працю та гарантії його реалізації в умовах ринкової економіки (спец. №7)</t>
  </si>
  <si>
    <t>Проблеми теорії права</t>
  </si>
  <si>
    <t>Організація та діяльність органів місцевого самоврядування (спец. №1)</t>
  </si>
  <si>
    <t>Податкове право (спец. №5)</t>
  </si>
  <si>
    <t>Підготовка і проведення місцевих виборів в Україні (спец. №1)</t>
  </si>
  <si>
    <t>Адміністративне судочинство (спец. №5)</t>
  </si>
  <si>
    <t>Начальник навчально-методичного відділу _____________________</t>
  </si>
  <si>
    <r>
      <t xml:space="preserve">Форма навчання </t>
    </r>
    <r>
      <rPr>
        <b/>
        <u val="single"/>
        <sz val="12"/>
        <rFont val="Times New Roman"/>
        <family val="1"/>
      </rPr>
      <t>__________денна________________</t>
    </r>
  </si>
  <si>
    <t>Строк навчання - 1 рік</t>
  </si>
  <si>
    <t>І</t>
  </si>
  <si>
    <t>ДЕ - складання державного екзамену</t>
  </si>
  <si>
    <t>ДЕ</t>
  </si>
  <si>
    <t xml:space="preserve">Практика </t>
  </si>
  <si>
    <t>Виконання дипломної (кваліфікаційної) роботи</t>
  </si>
  <si>
    <t>ІІІ. ПРАКТИКА</t>
  </si>
  <si>
    <t>Тижні</t>
  </si>
  <si>
    <t>Назва навчальної дисципліни та спеціалізації</t>
  </si>
  <si>
    <t>V. ПЛАН НАВЧАЛЬНОГО ПРОЦЕСУ</t>
  </si>
  <si>
    <t>НАЗВА  НАВЧАЛЬНОЇ  ДИСЦИПЛІНИ</t>
  </si>
  <si>
    <t xml:space="preserve">Всього </t>
  </si>
  <si>
    <t>2. ВИБІРКОВІ НАВЧАЛЬНІ ДИСЦИПЛІНИ</t>
  </si>
  <si>
    <t>Загальна кількість</t>
  </si>
  <si>
    <t>Кількість годин на тиждень</t>
  </si>
  <si>
    <t>Кваліфікація - магістр права</t>
  </si>
  <si>
    <t xml:space="preserve">Загальна кількість </t>
  </si>
  <si>
    <t>Пв - виробнича практика</t>
  </si>
  <si>
    <t>Пв</t>
  </si>
  <si>
    <t>Пп - педагогічна практика</t>
  </si>
  <si>
    <t>І курс</t>
  </si>
  <si>
    <t>Назва навчальної дисципліни та номер спеціалізації</t>
  </si>
  <si>
    <t>1 курс</t>
  </si>
  <si>
    <t xml:space="preserve">Форма дер-жавної атес-тації </t>
  </si>
  <si>
    <t>Оглядові лекції</t>
  </si>
  <si>
    <t>МІНІСТЕРСТВО ОСВІТИ І НАУКИ УКРАЇНИ</t>
  </si>
  <si>
    <t>1.1. Цикл гуманітарної та соціально-економічної підготовки</t>
  </si>
  <si>
    <t>Шифр за ОПП</t>
  </si>
  <si>
    <t>2д</t>
  </si>
  <si>
    <t>держ.екзам.</t>
  </si>
  <si>
    <t>на основі бакалавра</t>
  </si>
  <si>
    <t>Пп - переддипломна практика</t>
  </si>
  <si>
    <t>1.2. Цикл професійної і практичної підготовки</t>
  </si>
  <si>
    <t>Виробнича переддипломна практика</t>
  </si>
  <si>
    <t>ДП - захист дипломної роботи</t>
  </si>
  <si>
    <t xml:space="preserve">"ЗАТВЕРДЖУЮ" </t>
  </si>
  <si>
    <t>_________________________</t>
  </si>
  <si>
    <t xml:space="preserve">                                </t>
  </si>
  <si>
    <t>реддипломна)</t>
  </si>
  <si>
    <t>Виробнича (пе-</t>
  </si>
  <si>
    <t>М - написання дипломної роботи</t>
  </si>
  <si>
    <t>Ректор проф. Мельник В.П.</t>
  </si>
  <si>
    <r>
      <t xml:space="preserve">спеціалізацією </t>
    </r>
    <r>
      <rPr>
        <sz val="12"/>
        <rFont val="Times New Roman"/>
        <family val="1"/>
      </rPr>
      <t>1) Правове забезпечення організації та діяльності органів місцевого самоврядування; 2) Правові засади</t>
    </r>
  </si>
  <si>
    <t xml:space="preserve">боротьби з корупцією; 3) Правове забезпечення господарської діяльності; 4) Корпоративне право; 5) Фінансово-правова; </t>
  </si>
  <si>
    <t>6) Правове забезпечення соціально-економічних прав в Україні</t>
  </si>
  <si>
    <t>(освітньо-професійна, освітньо-наукова програми)</t>
  </si>
  <si>
    <r>
      <t xml:space="preserve">за програмою </t>
    </r>
    <r>
      <rPr>
        <b/>
        <u val="single"/>
        <sz val="12"/>
        <rFont val="Times New Roman"/>
        <family val="1"/>
      </rPr>
      <t>__освітньо-професійною_</t>
    </r>
    <r>
      <rPr>
        <b/>
        <sz val="12"/>
        <rFont val="Times New Roman"/>
        <family val="1"/>
      </rPr>
      <t xml:space="preserve">       </t>
    </r>
  </si>
  <si>
    <t>ІІ</t>
  </si>
  <si>
    <t>Д</t>
  </si>
  <si>
    <t>Д - написання магістерської роботи</t>
  </si>
  <si>
    <t>ДР - захист магістерської роботи</t>
  </si>
  <si>
    <t>ДР</t>
  </si>
  <si>
    <t>2 курс</t>
  </si>
  <si>
    <t>3д</t>
  </si>
  <si>
    <t xml:space="preserve">Теорія правотворчості </t>
  </si>
  <si>
    <t>Правотворча техніка</t>
  </si>
  <si>
    <t>Принципи права</t>
  </si>
  <si>
    <t>Юридична аргументація</t>
  </si>
  <si>
    <t>Правовий стиль та юридична термінологія</t>
  </si>
  <si>
    <t>Правовий моніторинг</t>
  </si>
  <si>
    <t>Правотворча технологія</t>
  </si>
  <si>
    <t xml:space="preserve">Планування та прогнозування правотворчої діяльності </t>
  </si>
  <si>
    <t>Імплементація міжнародних договорів у правову систему України</t>
  </si>
  <si>
    <t xml:space="preserve">Систематизація нормативно-правових актів </t>
  </si>
  <si>
    <t>Практика Європейського суду з прав людини у справах щодо України</t>
  </si>
  <si>
    <t>Джерела європейського права</t>
  </si>
  <si>
    <t>2.1. Дисципліни вільного вибору студента</t>
  </si>
  <si>
    <t>Методологія правових досліджень</t>
  </si>
  <si>
    <t>Розвиток системи законодавства України під впливом правових стандартів ЄС</t>
  </si>
  <si>
    <t>Філософія права</t>
  </si>
  <si>
    <t>Правотлумачна техніка</t>
  </si>
  <si>
    <t>Забезпечення міжнародних стандартів прав людини в конституційному судочинстві</t>
  </si>
  <si>
    <t>Роль державного лідера у розвитку суспільства і держави</t>
  </si>
  <si>
    <t>Система стримувань і противаг в Україні та їх удосконалення</t>
  </si>
  <si>
    <t>Удосконалення виборчого права та виборчих систем в Україні</t>
  </si>
  <si>
    <t>Повноваження та форми діяльності народного депутата та їх удосконалення</t>
  </si>
  <si>
    <t>Конституційно-правовий статус апарату Верховної Ради в Україні</t>
  </si>
  <si>
    <t>Конституція і конституціоналізм: питання теорії та практики</t>
  </si>
  <si>
    <t xml:space="preserve">Конституційно-правова відповідальність глави держави, члена парламенту та уряду </t>
  </si>
  <si>
    <t>Територіальна організація влади в Україні та її удосконалення</t>
  </si>
  <si>
    <t>Конституційне правосуддя в Україні: теорія і практика</t>
  </si>
  <si>
    <t>Паралментаризм в Україні: проблеми теорії та практики</t>
  </si>
  <si>
    <t>Децентралізація публічної влади в Україні: теорія та практика</t>
  </si>
  <si>
    <t>Конституційно-правове регулювання громадянства в Україні та його удосконалення</t>
  </si>
  <si>
    <t>Еволюція місцевого самоврядування в Україні: історико-правовий аналіз</t>
  </si>
  <si>
    <t>Конституційна юстиція у демократичних державах світу та її розвиток</t>
  </si>
  <si>
    <t>Захист органами публічної влади державного суверенітету</t>
  </si>
  <si>
    <t>Публічна служба</t>
  </si>
  <si>
    <t>Митне право</t>
  </si>
  <si>
    <t>Адміністративне судочинство</t>
  </si>
  <si>
    <t>Податкове право</t>
  </si>
  <si>
    <t>Порівняльне адміністративне право</t>
  </si>
  <si>
    <t>Інформаційне право</t>
  </si>
  <si>
    <t>Історія міського права</t>
  </si>
  <si>
    <t>Адміністративно-правове забезпечення запобігання корупції</t>
  </si>
  <si>
    <t>Публічне адміністрування у сфері господарювання</t>
  </si>
  <si>
    <t>Оскарження рішень органів фінансового контролю</t>
  </si>
  <si>
    <t>Історія публічної адміністрації</t>
  </si>
  <si>
    <t>Правове регулювання бюджетних видатків</t>
  </si>
  <si>
    <t>Етика публічного службовця</t>
  </si>
  <si>
    <t>Правове регулювання фінанс. контролю</t>
  </si>
  <si>
    <t>Адміністрат. та фінанс. відповідальність</t>
  </si>
  <si>
    <t>Правовий захист економічної конкуренції</t>
  </si>
  <si>
    <t xml:space="preserve">Суб'єкти господарської діяльності </t>
  </si>
  <si>
    <t>Особливості провадження у справах про банкрутство</t>
  </si>
  <si>
    <t>Правове регулювання зовнішньоекономічної діяльності</t>
  </si>
  <si>
    <t>Міжнародний комерційний арбітраж</t>
  </si>
  <si>
    <t>Господарські договори</t>
  </si>
  <si>
    <t>Правове регулювання інвестиційної діяльності</t>
  </si>
  <si>
    <t>Спеціальні правові режими технопарків та технополісів</t>
  </si>
  <si>
    <t xml:space="preserve">Розрахунки в господарському обороті </t>
  </si>
  <si>
    <t>Порівняльний аналіз цивільного та господарського судочинств</t>
  </si>
  <si>
    <t>Правова охорона інтелектуальної власності у мережі Інтернет</t>
  </si>
  <si>
    <t>Патентне право</t>
  </si>
  <si>
    <t>Авторське право та суміжні права</t>
  </si>
  <si>
    <t>Проблеми застосуванни Цивільного та Господарського кодексів України (щодо регулювання відносин інтелектуальної власності)</t>
  </si>
  <si>
    <t>Медіа- право</t>
  </si>
  <si>
    <t>Право інтелектуальної власності на комерційні позначення</t>
  </si>
  <si>
    <t>Захист права промислової власності</t>
  </si>
  <si>
    <t>Охорона прав інтелектуальної власності у сфері будівництва</t>
  </si>
  <si>
    <t>Особливості судового розгляду спорів у сфері інтелектуальної власності</t>
  </si>
  <si>
    <t xml:space="preserve">Правове регулювання інноваційної діяльності </t>
  </si>
  <si>
    <t>Правове регулювання інтелектуальної власності в країнах ЄС</t>
  </si>
  <si>
    <t>Становлення інституту права інтелектуальної власності в Україні</t>
  </si>
  <si>
    <t>Право інтелектуальної власності на комп'ютерні програми та бази даних</t>
  </si>
  <si>
    <t>Договори у нотаріальній діяльності</t>
  </si>
  <si>
    <t>Захист прав та інтересів особи в суді</t>
  </si>
  <si>
    <t>Правове регулювання діяльності нотаріату</t>
  </si>
  <si>
    <t>Проблеми застосування Цивільного кодексу України</t>
  </si>
  <si>
    <t>Застосування законодавства іноземних держав в нотаріальній практиці</t>
  </si>
  <si>
    <t>Іпотечні відносини в нотаріальній практиці</t>
  </si>
  <si>
    <t>Нотаріальний процес</t>
  </si>
  <si>
    <t xml:space="preserve">Становлення та розвиток інституту нотаріату </t>
  </si>
  <si>
    <t>Проблеми теорії та практики застосування Цивільного процесуального кодексу України</t>
  </si>
  <si>
    <t>Охорона прав та ітересів осіб в нотаріальній діяльності</t>
  </si>
  <si>
    <t>Проблеми застосування Сімейного кодексу України</t>
  </si>
  <si>
    <t>Спадкові процедури в нотаріальній діяльності</t>
  </si>
  <si>
    <t>Захист в сімейному праві</t>
  </si>
  <si>
    <t>Комерційне представництво</t>
  </si>
  <si>
    <t>Заставні відносини в нотаріальній практиці</t>
  </si>
  <si>
    <t>Обмеження речових прав</t>
  </si>
  <si>
    <t>Право на працю та гарантії його реалізації в умовах ринкової економіки</t>
  </si>
  <si>
    <t>Судова практика  України щодо захисту пенсійних прав громадян</t>
  </si>
  <si>
    <t>Нетипові форми зайнятості та їх правове забезпечення</t>
  </si>
  <si>
    <t>Правове забезпечення землевпорядкування</t>
  </si>
  <si>
    <t>Правовий режим земель населених пунктів</t>
  </si>
  <si>
    <t>Правові засади захзисту трудових прав працівників</t>
  </si>
  <si>
    <t>Альтернативні форми соціального захисту гомадян</t>
  </si>
  <si>
    <t>Правове регулювання організаційно-управлінських відносин у сфері праці</t>
  </si>
  <si>
    <t>Реалізація права на належні та безпечні умови праці в галузі юриспруденції</t>
  </si>
  <si>
    <t>Економіко-правоий механізм у сфері природокористування</t>
  </si>
  <si>
    <t>Праове становище сільськогосподарських товаровиробників</t>
  </si>
  <si>
    <t>Правові форми використання земель в Україні</t>
  </si>
  <si>
    <t>Правові та організаційні засади роботи з персоналом</t>
  </si>
  <si>
    <t>Юридичні гарантії захисту прав та інтересів безробітних в Україні</t>
  </si>
  <si>
    <t>Правові форми участі профспілок у встановленні умов праці</t>
  </si>
  <si>
    <t>Теорія кримінально-правової кваліфікації</t>
  </si>
  <si>
    <t>Кримінально-правова охорона власності</t>
  </si>
  <si>
    <t xml:space="preserve">Негласні слідчі (розшукові) дії </t>
  </si>
  <si>
    <t>Судова експертологія</t>
  </si>
  <si>
    <t>Кримінально правова охорона особи</t>
  </si>
  <si>
    <t>Відповідальність за злочини у сфері службової діяльності</t>
  </si>
  <si>
    <t>Особливості кримінальної відповідальності неповнолітніх</t>
  </si>
  <si>
    <t>Докази і доказування у кримінальному провадженні</t>
  </si>
  <si>
    <t>Методика розслідування окремих видів злочинів</t>
  </si>
  <si>
    <t>Криміналістична техніка в діяльності слідчого</t>
  </si>
  <si>
    <t>Теоретико-прикладні проблеми запобігання та протидії корупції</t>
  </si>
  <si>
    <t>Проблеми застосування практики Європейського суду з прав людини у кримінальному праві</t>
  </si>
  <si>
    <t>Психологія слідчої діяльності</t>
  </si>
  <si>
    <t>Історія розвитку кримінальних покарань</t>
  </si>
  <si>
    <t>Забезпечення прав учасників досудового провадження</t>
  </si>
  <si>
    <t>Призначення покарання</t>
  </si>
  <si>
    <t>Кримінально-правова охорона особи</t>
  </si>
  <si>
    <t>Організація роботи прокуратури</t>
  </si>
  <si>
    <t>Прокурорський нагляд за оперативно-розшуковою діяльністю і досудовим розслідуванням</t>
  </si>
  <si>
    <t>Методика підтримання державного обвинувачення</t>
  </si>
  <si>
    <t>Проблеми запобігання та протидії економічній злочинності</t>
  </si>
  <si>
    <t>Відідповідальність за злочини у сфері службової діяльності</t>
  </si>
  <si>
    <t>Міжнародне співробітництво прокуратури у кримінальному провадженні</t>
  </si>
  <si>
    <t>Процесуальне керівництво розслідуванням корупційних діянь</t>
  </si>
  <si>
    <t>Прокурорський нагляд за виконанням та відбуванням покарання</t>
  </si>
  <si>
    <t>Етика прокурорської діяльності</t>
  </si>
  <si>
    <t>Злочини проти правосуддя</t>
  </si>
  <si>
    <t xml:space="preserve">Діяльність прокуратури в контрольних судових стадіях кримінального провадження </t>
  </si>
  <si>
    <t>Житлове право</t>
  </si>
  <si>
    <t>Представництво інтересів юридичних та фізичних осіб у сфері захисту трудових прав громадян</t>
  </si>
  <si>
    <t>Діяльність адвоката - захисника у кримінальному провадженні</t>
  </si>
  <si>
    <t>Захист прав та інтересів платників податків</t>
  </si>
  <si>
    <t>Перегляд судових рішень у цивільному та господарському судочинствах</t>
  </si>
  <si>
    <t>Юридична відповідальність у сфері охорони і використання довкілля</t>
  </si>
  <si>
    <t>Психологія адвокатської діяльності</t>
  </si>
  <si>
    <t>Правове регулювання співробітництва України та ЄС з питань надання міжнародної технічної допомоги</t>
  </si>
  <si>
    <t>Криміналістичне забезпечення діяльності адвоката</t>
  </si>
  <si>
    <t>Судовий захист земельних прав громадян</t>
  </si>
  <si>
    <t>Проблеми застосування адміністративними судами практики Європейського суду з прав людини</t>
  </si>
  <si>
    <t>Кримінальне провадження в суді 1-ї інстанції</t>
  </si>
  <si>
    <t>Позовне провадження</t>
  </si>
  <si>
    <t>Судовий захист трудових прав працівників</t>
  </si>
  <si>
    <t>Провадження в контрольних судових стадіях кримінального судочинства</t>
  </si>
  <si>
    <t xml:space="preserve">Виконавче провадження </t>
  </si>
  <si>
    <t>Використання інформаційних технологій в цивільному процесі</t>
  </si>
  <si>
    <t>Судове адміністрування</t>
  </si>
  <si>
    <t>Політична та правова система ЄС</t>
  </si>
  <si>
    <t>Політика європейського добросусідства</t>
  </si>
  <si>
    <t>Демократія та європейська інтеграція</t>
  </si>
  <si>
    <t>Сприяння імплементації демократичних принципів та стандартів прав людини в ЄС та країнах-партнерах</t>
  </si>
  <si>
    <t>Управління публічною службою та стандарти ЄС з належного врядування</t>
  </si>
  <si>
    <t>Національні та міжнародні процедури захисту від дискримінації та порушення прав людини</t>
  </si>
  <si>
    <t>Правові аспекти економічних взаємин між ЄС та східноєвропейськими сусідами</t>
  </si>
  <si>
    <t>Політика закордонних справ, безпеки та оборони ЄС</t>
  </si>
  <si>
    <t>Система юстиції та внутрішніх справ ЄС</t>
  </si>
  <si>
    <t>Податкове право ЄС</t>
  </si>
  <si>
    <t>Правові аспекти господарських догово-рів між підприємствами ЄС та не-ЄС</t>
  </si>
  <si>
    <t>Правові засади інтеграції України до ЄС</t>
  </si>
  <si>
    <t>Співпраця з ЄС щодо міграції, біженців та боротьби із злочинністю</t>
  </si>
  <si>
    <t>Правові засади співробітництва України з ЄС у сфері освіти, науки та культури</t>
  </si>
  <si>
    <t>Третейське судочинство</t>
  </si>
  <si>
    <t>Міжнародні комерційні угоди: торгові та економічні відносини</t>
  </si>
  <si>
    <t>Теорія і практика посередництва і медіації</t>
  </si>
  <si>
    <t>Вирішеня спорів у сфері природокористування</t>
  </si>
  <si>
    <t>Способи альтернативного вирішення трудових спорів</t>
  </si>
  <si>
    <t>Конституція і конституціоналізм: питання теорії та практики (спец. №2)</t>
  </si>
  <si>
    <t>Теорія кримінально-правової кваліфікації (спец. №10)</t>
  </si>
  <si>
    <t>Всього вибіркових навчальних дисциплін</t>
  </si>
  <si>
    <t>Всього нормативних навчальних дисциплін</t>
  </si>
  <si>
    <r>
      <t xml:space="preserve">за програмою </t>
    </r>
    <r>
      <rPr>
        <b/>
        <u val="single"/>
        <sz val="12"/>
        <rFont val="Times New Roman"/>
        <family val="1"/>
      </rPr>
      <t>__освітньо-науковою_</t>
    </r>
    <r>
      <rPr>
        <b/>
        <sz val="12"/>
        <rFont val="Times New Roman"/>
        <family val="1"/>
      </rPr>
      <t xml:space="preserve">       </t>
    </r>
  </si>
  <si>
    <t>Строк навчання - 2 роки</t>
  </si>
  <si>
    <r>
      <t xml:space="preserve">спеціалізацією: </t>
    </r>
    <r>
      <rPr>
        <i/>
        <sz val="12"/>
        <rFont val="Times New Roman"/>
        <family val="1"/>
      </rPr>
      <t>1) Публічно-правова; 2) Приватно-правова</t>
    </r>
  </si>
  <si>
    <t>Пп</t>
  </si>
  <si>
    <t>`4+4</t>
  </si>
  <si>
    <t>Зобов'язальне право (спец.№2)</t>
  </si>
  <si>
    <t>Теорія кримінально-правової кваліфікації (спец. №1)</t>
  </si>
  <si>
    <t>Теоретичні проблеми кримінального судового провадження</t>
  </si>
  <si>
    <t>Методологічні проблеми криміналістики</t>
  </si>
  <si>
    <t>Правове забезпечення формування національної екологічної мережі</t>
  </si>
  <si>
    <t>Теоретичні проблеми кримінального контрольного провадження</t>
  </si>
  <si>
    <t xml:space="preserve">Конституційна адвокатура </t>
  </si>
  <si>
    <t>Теоретичні проблеми доказування у кримінальному провадженні</t>
  </si>
  <si>
    <t>Механізм кримінально-правового регулювання</t>
  </si>
  <si>
    <t xml:space="preserve">Конституція як фактор демократичного розвитку суспільства і держави </t>
  </si>
  <si>
    <t>Проблеми права власності на природні ресурси в Україні</t>
  </si>
  <si>
    <t>Зобов'язальне право</t>
  </si>
  <si>
    <t>Проблеми судового захисту в цивільному судочинстві</t>
  </si>
  <si>
    <t>Теоретичні проблеми права соціального забезпечення</t>
  </si>
  <si>
    <t>Розгляд судом справ окремого провадження</t>
  </si>
  <si>
    <t>Правове регулювання надання фінансових послуг фізичним особам</t>
  </si>
  <si>
    <t>Докази і доказування у цивільному процесі</t>
  </si>
  <si>
    <t>Договірні відносини у  сфері використання довкілля</t>
  </si>
  <si>
    <t>Принципи правового регулювання трудових відносин в Україні</t>
  </si>
  <si>
    <t>Правове регулювання медичних послуг</t>
  </si>
  <si>
    <t>Заставне право</t>
  </si>
  <si>
    <t>Історія розвитку інститутів приватного права</t>
  </si>
  <si>
    <t>Практика ЄС з прав людини</t>
  </si>
  <si>
    <t>Кількість кредитів ЄКТС</t>
  </si>
  <si>
    <t>Науково-дослідна практика</t>
  </si>
  <si>
    <t>Педагогічна (асистентська) практика</t>
  </si>
  <si>
    <t>4д</t>
  </si>
  <si>
    <t>Строк навчання - 4 роки</t>
  </si>
  <si>
    <t>ІІІ</t>
  </si>
  <si>
    <t>П</t>
  </si>
  <si>
    <t>ІV</t>
  </si>
  <si>
    <t>Цивільне право України</t>
  </si>
  <si>
    <t>Кримінальне право України</t>
  </si>
  <si>
    <t>Конституційне право України</t>
  </si>
  <si>
    <t>3 курс</t>
  </si>
  <si>
    <t>4 курс</t>
  </si>
  <si>
    <t>2.1.1. Цикл гуманітарної та соціально-економічної підготовки</t>
  </si>
  <si>
    <t>2.1.2. Цикл професійної та практичної підготовки</t>
  </si>
  <si>
    <t>ІІ. ЗВЕДЕНІ ДАНІ ПРО БЮДЖЕТ ЧАСУ, тижні</t>
  </si>
  <si>
    <t>Історія держави і права України</t>
  </si>
  <si>
    <t>Логіка</t>
  </si>
  <si>
    <t>Аналітична економіка</t>
  </si>
  <si>
    <t>Філософія</t>
  </si>
  <si>
    <t>Фізичне виховання</t>
  </si>
  <si>
    <t>Історія держави і права заруб. країн</t>
  </si>
  <si>
    <t>Теорія права і держави</t>
  </si>
  <si>
    <t>Соціологія</t>
  </si>
  <si>
    <t>Адміністративне право України</t>
  </si>
  <si>
    <t>Трудове право України</t>
  </si>
  <si>
    <t>Фінансове право України</t>
  </si>
  <si>
    <t>Кримінально-процес. право України</t>
  </si>
  <si>
    <t>Міжнародне публічне право</t>
  </si>
  <si>
    <t>Екологічне право України</t>
  </si>
  <si>
    <t>Міжнародне приватне право</t>
  </si>
  <si>
    <t>Муніципальне право України</t>
  </si>
  <si>
    <t>Етика (загальна і професійна)</t>
  </si>
  <si>
    <t>Криміналістика</t>
  </si>
  <si>
    <t>Цивільне процесуальне право Україн.</t>
  </si>
  <si>
    <t>Корпоративне право</t>
  </si>
  <si>
    <t>Прокурорський нагляд в Україні</t>
  </si>
  <si>
    <t>Основи права Європейського Союзу</t>
  </si>
  <si>
    <t>6д</t>
  </si>
  <si>
    <t>8д</t>
  </si>
  <si>
    <t>Конституційне право зарубіжних країн</t>
  </si>
  <si>
    <t>Правова соціологія</t>
  </si>
  <si>
    <t>Історія української культури</t>
  </si>
  <si>
    <t>Органи кримінальної юстиції в Україні</t>
  </si>
  <si>
    <t>Римське приватне право</t>
  </si>
  <si>
    <t>Політологія</t>
  </si>
  <si>
    <t xml:space="preserve">Іноземна мова за фахом </t>
  </si>
  <si>
    <t>Кримінально-виконавче право України</t>
  </si>
  <si>
    <t>Соціальне медичне право</t>
  </si>
  <si>
    <t>Сімейне право України</t>
  </si>
  <si>
    <t>Лісове право</t>
  </si>
  <si>
    <t>Кримінологія</t>
  </si>
  <si>
    <t>Міжнародне кримінальне право</t>
  </si>
  <si>
    <t>Господарське право України</t>
  </si>
  <si>
    <t>Судова етика</t>
  </si>
  <si>
    <t>Історія політичних і правових учень</t>
  </si>
  <si>
    <t>Земельне право України</t>
  </si>
  <si>
    <t>Судова медицина</t>
  </si>
  <si>
    <t>Договірне право</t>
  </si>
  <si>
    <t>Судова психіатрія</t>
  </si>
  <si>
    <t>Кількість курсових робіт</t>
  </si>
  <si>
    <t>Докази та доказування у кримінальному провадженні (спец. №2)</t>
  </si>
  <si>
    <t>Господарсько-процесуальне право України (спец. №3)</t>
  </si>
  <si>
    <t>Захист корпоративних прав (спец. №3)</t>
  </si>
  <si>
    <t>Правове регулювання обігу цінних паперів (спец. №4)</t>
  </si>
  <si>
    <t>Правовий режим майна господарських товариств (спец. №4)</t>
  </si>
  <si>
    <t>Правове забезпечення сприяння зайнятості населення (спец. №6)</t>
  </si>
  <si>
    <t>Недержавне пенсійне страхування (спец. №6)</t>
  </si>
  <si>
    <t>Проблеми теорії права (усі спеціалізації)</t>
  </si>
  <si>
    <t>Державні екзамени</t>
  </si>
  <si>
    <t>Захист прав місцевого самоврядування в Україні</t>
  </si>
  <si>
    <t>Організація та діяльність органів місцевого самоврядування</t>
  </si>
  <si>
    <t>Підготовка і проведення місцевих виборів в Україні</t>
  </si>
  <si>
    <t>Інститут омбудсмена в Україні та його представництва в регіонах</t>
  </si>
  <si>
    <t xml:space="preserve">Міжнародні стандарти місцевого самоврядування </t>
  </si>
  <si>
    <t>Конституційно-правове забезпечення міграційних процесів в Україні</t>
  </si>
  <si>
    <t>Взаємовідносини ОМС з органами виконавчої влади</t>
  </si>
  <si>
    <t>Система місцевого самоврядування в країнах ЄС та в Україні</t>
  </si>
  <si>
    <t>Господарська діяльність органів місцевого самоврядування</t>
  </si>
  <si>
    <t>Методика розслідування корупційних злочинів</t>
  </si>
  <si>
    <t>Докази та доказування у кримінальному провадженні щодо корупційних діянь</t>
  </si>
  <si>
    <t xml:space="preserve">Відповідальність за злочини у сфері службової діяльності </t>
  </si>
  <si>
    <t>Заходи забезпечення кримінального провадження</t>
  </si>
  <si>
    <t>Експертизи під час досудового розслідування кримінальних справ</t>
  </si>
  <si>
    <t>Теоретико-прикладні проблеми запобігання та потидії корупції</t>
  </si>
  <si>
    <t>Процесуальний порядок і тактика проведення слідчих дій та їх оформлення</t>
  </si>
  <si>
    <t>Негласні слідчі дії в розслідуванні корупційних діянь</t>
  </si>
  <si>
    <t>Права учасників господарських товариств</t>
  </si>
  <si>
    <t>Правове регулювання іноземних інвестицій</t>
  </si>
  <si>
    <t>Суб’єкти господарської діяльності</t>
  </si>
  <si>
    <t>Спеціальні господарсько-правові режими технопарків і технополісів</t>
  </si>
  <si>
    <t>Припинення господарських товариств</t>
  </si>
  <si>
    <t>Правові режими майна господарських товариств</t>
  </si>
  <si>
    <t>Корпоративні відносини у кооперативах</t>
  </si>
  <si>
    <t>Правове регулювання спільного інвестування</t>
  </si>
  <si>
    <t>Акціонерне право</t>
  </si>
  <si>
    <t>Правове регулювання обігу цінних паперів</t>
  </si>
  <si>
    <t>Здійснення та захист корпоративних прав держави</t>
  </si>
  <si>
    <t>Корпоративні права: правові аспекти злиття та поглинання</t>
  </si>
  <si>
    <t xml:space="preserve">Адміністративна та фінансова відповідальність </t>
  </si>
  <si>
    <t xml:space="preserve">Митне право </t>
  </si>
  <si>
    <t>Правове регулювання фінансового контролю</t>
  </si>
  <si>
    <t>Державна служба в органах фінансового контролю</t>
  </si>
  <si>
    <t>Банківські договори</t>
  </si>
  <si>
    <t>Правове забезпечення сприяння зайнятості населення</t>
  </si>
  <si>
    <t>Соціальні допомоги за законодавсвом України</t>
  </si>
  <si>
    <t>Відповідальність за трудовим правом України</t>
  </si>
  <si>
    <t>Правове регулювання поводження з відходами</t>
  </si>
  <si>
    <t>Правоверегулювання трудових відносин державних службовців</t>
  </si>
  <si>
    <t xml:space="preserve">Недержавне пенсійне страхування </t>
  </si>
  <si>
    <t xml:space="preserve">Нагляд і контоль за дотриманням трудового законодавства </t>
  </si>
  <si>
    <t>Територіальна основа місцевого самоврядування та її удосконалення</t>
  </si>
  <si>
    <t>Відповідальність органів місцевого самоврядування та їх посадових осіб в Україні</t>
  </si>
  <si>
    <t>Дозвільна діяльність органів місцевого самоврядування</t>
  </si>
  <si>
    <t>Нормотворча діяльність органів місцевого самоврядування</t>
  </si>
  <si>
    <t>Використання спеціальних знань у розслідуванні злочинів</t>
  </si>
  <si>
    <t>Кримінологічні проблеми запобігання та протидії організованій злочинності</t>
  </si>
  <si>
    <t>Непозовне провадження</t>
  </si>
  <si>
    <t>Європейські моделі корпоративного управління</t>
  </si>
  <si>
    <t>Банкрутство господарських товариств</t>
  </si>
  <si>
    <t>Проблеми захисту прав інвесторів</t>
  </si>
  <si>
    <t xml:space="preserve">Договори у сфері корпоративного управління </t>
  </si>
  <si>
    <t>Порядок справляння митних платежів і зборів</t>
  </si>
  <si>
    <t>Оподаткування господарської діяльності юридичних осіб</t>
  </si>
  <si>
    <t>Адміністративно-правове забезпечення запобігання та протидії корупції</t>
  </si>
  <si>
    <t>Історія розвитку земельного законодавса в Україні</t>
  </si>
  <si>
    <t>Захист екологічних прав громадян</t>
  </si>
  <si>
    <t>Право на освіту та його юридичне забезпечення</t>
  </si>
  <si>
    <t>Практика Європейського суду з прав людини щодо захисту соціально-трудових прав</t>
  </si>
  <si>
    <t>Педагогіка та психологія ВШ</t>
  </si>
  <si>
    <t>Конституційно-правове забезпечення прав людини і громадянина в діяльності публічної влади</t>
  </si>
  <si>
    <t>Відповідальність за злочини у сфері службової діяльності (спец. №2)</t>
  </si>
  <si>
    <t>Науково-дослідна</t>
  </si>
  <si>
    <t>захист в ЕК</t>
  </si>
  <si>
    <t>П - практика</t>
  </si>
  <si>
    <t>Педагогічна (асистентська)</t>
  </si>
  <si>
    <t>на основі бакалавра, спеціаліста</t>
  </si>
  <si>
    <t>Шифр за ОП</t>
  </si>
  <si>
    <t>Строк навчання - 1,5 року</t>
  </si>
  <si>
    <t xml:space="preserve"> "____" ___________ 2016 р.</t>
  </si>
  <si>
    <r>
      <t xml:space="preserve">Підготовки </t>
    </r>
    <r>
      <rPr>
        <b/>
        <u val="single"/>
        <sz val="12"/>
        <rFont val="Times New Roman"/>
        <family val="1"/>
      </rPr>
      <t>____бакалавра_________</t>
    </r>
    <r>
      <rPr>
        <b/>
        <sz val="12"/>
        <rFont val="Times New Roman"/>
        <family val="1"/>
      </rPr>
      <t xml:space="preserve"> з галузі знань </t>
    </r>
    <r>
      <rPr>
        <b/>
        <u val="single"/>
        <sz val="12"/>
        <rFont val="Times New Roman"/>
        <family val="1"/>
      </rPr>
      <t>______08_право_______</t>
    </r>
  </si>
  <si>
    <r>
      <t xml:space="preserve">за спеціальністю </t>
    </r>
    <r>
      <rPr>
        <b/>
        <u val="single"/>
        <sz val="12"/>
        <rFont val="Times New Roman"/>
        <family val="1"/>
      </rPr>
      <t>__081_право__________</t>
    </r>
    <r>
      <rPr>
        <b/>
        <sz val="12"/>
        <rFont val="Times New Roman"/>
        <family val="1"/>
      </rPr>
      <t xml:space="preserve">       </t>
    </r>
  </si>
  <si>
    <t>1. НОРМАТИВНІ (ОБОВ'ЯЗКОВІ) НАВЧАЛЬНІ ДИСЦИПЛІНИ</t>
  </si>
  <si>
    <t>Практика ЄСПЛ</t>
  </si>
  <si>
    <t>Ухвалено Вченою радою Університету від "___" __________ 2016 р. протокол № ____</t>
  </si>
  <si>
    <t>Декан факультету _________________________   проф. Бурдін В.М.</t>
  </si>
  <si>
    <t>Навчальна (в ОМС, адмін., місц. орг. держвлади)</t>
  </si>
  <si>
    <t>Навчальна (прокурат., суд, адвокат., нотаріат, юрсл. ПУО)</t>
  </si>
  <si>
    <r>
      <t xml:space="preserve">Підготовки </t>
    </r>
    <r>
      <rPr>
        <b/>
        <u val="single"/>
        <sz val="12"/>
        <rFont val="Times New Roman"/>
        <family val="1"/>
      </rPr>
      <t>____магістра____________</t>
    </r>
    <r>
      <rPr>
        <b/>
        <sz val="12"/>
        <rFont val="Times New Roman"/>
        <family val="1"/>
      </rPr>
      <t xml:space="preserve"> з галузі знань </t>
    </r>
    <r>
      <rPr>
        <b/>
        <u val="single"/>
        <sz val="12"/>
        <rFont val="Times New Roman"/>
        <family val="1"/>
      </rPr>
      <t>______08___право_______</t>
    </r>
  </si>
  <si>
    <r>
      <t xml:space="preserve">спеціальністю </t>
    </r>
    <r>
      <rPr>
        <b/>
        <u val="single"/>
        <sz val="12"/>
        <rFont val="Times New Roman"/>
        <family val="1"/>
      </rPr>
      <t>__081_право_____________________________</t>
    </r>
    <r>
      <rPr>
        <b/>
        <sz val="12"/>
        <rFont val="Times New Roman"/>
        <family val="1"/>
      </rPr>
      <t xml:space="preserve">       </t>
    </r>
  </si>
  <si>
    <r>
      <t xml:space="preserve">спеціалізацією: </t>
    </r>
    <r>
      <rPr>
        <i/>
        <sz val="12"/>
        <rFont val="Times New Roman"/>
        <family val="1"/>
      </rPr>
      <t xml:space="preserve">1) Нормопроектування; 2) Організаційно-правове забезпечення органів публічної влади; 
3) Юридична служба у сфері публічного адміністрування; 4) Досудове слідство; 5) Юридична служба у сфері 
господарської діяльності; 6) Відновне правосуддя; 7) Юридична служба у сфері соціального захисту та 
охорони довкілля; 8) Правосуддя і судове адміністрування; 9) Прокуратура; 10) Адвокатура; 11) Нотаріат;
12) Інтелектуальна власність; 13) Юридичне забезпечення євроітеграції України; 14) Корпоративне право   
</t>
    </r>
  </si>
  <si>
    <t>Докази і доказування у кримінальному провадженні (спец. №4, 8)</t>
  </si>
  <si>
    <t>Господарські договори (спеці. №5)</t>
  </si>
  <si>
    <t>Договори у нотаріальній діяльності (спец. №11)</t>
  </si>
  <si>
    <t>Договірні зобов'язання у сфері інтелектуального права (спец. №12)</t>
  </si>
  <si>
    <t>Управління публічною службою та стандарти ЄС з належного врядування (спец. №13)</t>
  </si>
  <si>
    <t>Акціонерне право (спец. №14)</t>
  </si>
  <si>
    <t>Оскарження рішень, дій та бездіяльності контролюючих органів при здійсненні податкового контролю</t>
  </si>
  <si>
    <t>Цивільно-правове регулювання електронної комерції</t>
  </si>
  <si>
    <t>Суб'єкти господарських процесуальних відносин</t>
  </si>
  <si>
    <t>Цивільно-правовий статус засновників (учасників) господарських товариств</t>
  </si>
  <si>
    <t>Договірні зобов'язання у сфері інтелектуального права</t>
  </si>
  <si>
    <t xml:space="preserve">Процесуальний порядок і тактика проведення слідчих дій та їх оформлення       
</t>
  </si>
  <si>
    <t>Міжнародні стандарти захисту прав людини у кримінальному провадженні</t>
  </si>
  <si>
    <t>Адаптація соціального законодавства України до законодавства ЄС</t>
  </si>
  <si>
    <t>Гармонізація договірного права з правом ЄС</t>
  </si>
  <si>
    <t>Правове регулювання господарської діяльності корпорацій</t>
  </si>
  <si>
    <t>Кооперативне право</t>
  </si>
  <si>
    <t>Судовий захист корпоративних прав</t>
  </si>
  <si>
    <t>Право власності юридичних осіб</t>
  </si>
  <si>
    <t>Договори у сфері корпоративного управління</t>
  </si>
  <si>
    <t>Корпоративні права: правові аспекти злиття і поглинання</t>
  </si>
  <si>
    <t>Вексельне право</t>
  </si>
  <si>
    <t>Договір найму (оренди) об'єктів нерухомості</t>
  </si>
  <si>
    <t>Комунікативна практика та техніка переговорів у відновному правосудді</t>
  </si>
  <si>
    <t>Трудове право Європейського Союзу</t>
  </si>
  <si>
    <t>Правове регулювання надання туристичних послуг</t>
  </si>
  <si>
    <t>Право інтелектуальної власності на результати селекційних досягнень</t>
  </si>
  <si>
    <t>Майнові та особисті немайнові права інтелектуальної власності</t>
  </si>
  <si>
    <t>Проблеми застосування Цивільного та Господарського кодексів щодо корпоративних відносин</t>
  </si>
  <si>
    <t>Застосування конкурентного законодавства у сфері корпоративного управління</t>
  </si>
  <si>
    <t>Ухвалено Вченою радою Університету від "___" _______ 2016 р. протокол № _____</t>
  </si>
  <si>
    <t>Навчальний план вводиться з 2016/2017 навчального року для студентів І курсу.</t>
  </si>
  <si>
    <r>
      <t xml:space="preserve">Підготовки </t>
    </r>
    <r>
      <rPr>
        <b/>
        <u val="single"/>
        <sz val="12"/>
        <rFont val="Times New Roman"/>
        <family val="1"/>
      </rPr>
      <t>____магістра____________</t>
    </r>
    <r>
      <rPr>
        <b/>
        <sz val="12"/>
        <rFont val="Times New Roman"/>
        <family val="1"/>
      </rPr>
      <t xml:space="preserve"> з галузі знань </t>
    </r>
    <r>
      <rPr>
        <b/>
        <u val="single"/>
        <sz val="12"/>
        <rFont val="Times New Roman"/>
        <family val="1"/>
      </rPr>
      <t>______08_право_______</t>
    </r>
  </si>
  <si>
    <t>Цивільно-правовий захист засновників (учасників) господарських товариств</t>
  </si>
  <si>
    <r>
      <t xml:space="preserve">Підготовки </t>
    </r>
    <r>
      <rPr>
        <b/>
        <u val="single"/>
        <sz val="12"/>
        <rFont val="Times New Roman"/>
        <family val="1"/>
      </rPr>
      <t>_____спеціаліста__________</t>
    </r>
    <r>
      <rPr>
        <b/>
        <sz val="12"/>
        <rFont val="Times New Roman"/>
        <family val="1"/>
      </rPr>
      <t xml:space="preserve"> з галузі знань </t>
    </r>
    <r>
      <rPr>
        <b/>
        <u val="single"/>
        <sz val="12"/>
        <rFont val="Times New Roman"/>
        <family val="1"/>
      </rPr>
      <t>______08_право_______</t>
    </r>
  </si>
  <si>
    <r>
      <t xml:space="preserve">за спеціальністю </t>
    </r>
    <r>
      <rPr>
        <b/>
        <u val="single"/>
        <sz val="12"/>
        <rFont val="Times New Roman"/>
        <family val="1"/>
      </rPr>
      <t>__081_право___________________________</t>
    </r>
    <r>
      <rPr>
        <b/>
        <sz val="12"/>
        <rFont val="Times New Roman"/>
        <family val="1"/>
      </rPr>
      <t xml:space="preserve">       </t>
    </r>
  </si>
  <si>
    <t>Гірниче право</t>
  </si>
  <si>
    <t>Захист трудових прав та інтересів роботодавців</t>
  </si>
  <si>
    <t>Майнові права як об'єкти цивільних правовідносин</t>
  </si>
  <si>
    <t>Види забезпечення виконання господарських зобов'язань</t>
  </si>
  <si>
    <t>Правове регулювання строків (термінів) у цивільному праві</t>
  </si>
  <si>
    <t>Ухвалено Вченою радою Університету від "____" ________ 2016 р. протокол № _____</t>
  </si>
  <si>
    <t>Правове регулювання містобудувальної діяльності</t>
  </si>
  <si>
    <t>Альтернативне вирішення спорів у кримінальному процесі</t>
  </si>
  <si>
    <t>Цивільно-правовий режим результатів творчої діяльності</t>
  </si>
  <si>
    <t>Міжнародний комерційний арбітраж (спец. №6)</t>
  </si>
  <si>
    <t>Кваліфікація - спеціаліст з права</t>
  </si>
  <si>
    <t>ІV. АТЕСТАЦІЯ</t>
  </si>
  <si>
    <t>Атестація</t>
  </si>
  <si>
    <t>Всього по спеціалізації</t>
  </si>
  <si>
    <t>НД1.01</t>
  </si>
  <si>
    <t>НД1.02</t>
  </si>
  <si>
    <t>НД01.01</t>
  </si>
  <si>
    <t>НД01.02</t>
  </si>
  <si>
    <t>НД01.03</t>
  </si>
  <si>
    <t>НД01.04</t>
  </si>
  <si>
    <t>01 Спеціалізація: Правове забезпечення організації та діяльності органів місцевого самоврядування</t>
  </si>
  <si>
    <t>НД01.05</t>
  </si>
  <si>
    <t>НД01.06</t>
  </si>
  <si>
    <t>НД01.07</t>
  </si>
  <si>
    <t>НД01.08</t>
  </si>
  <si>
    <t>НД02.01</t>
  </si>
  <si>
    <t>НД02.02</t>
  </si>
  <si>
    <t>НД02.03</t>
  </si>
  <si>
    <t>НД02.04</t>
  </si>
  <si>
    <t>НД02.05</t>
  </si>
  <si>
    <t>НД02.06</t>
  </si>
  <si>
    <t>НД02.07</t>
  </si>
  <si>
    <t>НД02.08</t>
  </si>
  <si>
    <t>02 Спеціалізація: Правові засади боротьби з корупцією</t>
  </si>
  <si>
    <t>03 Спеціалізація: Правове забезпечення господарської діяльності</t>
  </si>
  <si>
    <t>НД03.01</t>
  </si>
  <si>
    <t>НД03.02</t>
  </si>
  <si>
    <t>НД03.03</t>
  </si>
  <si>
    <t>НД03.04</t>
  </si>
  <si>
    <t>НД03.05</t>
  </si>
  <si>
    <t>НД03.06</t>
  </si>
  <si>
    <t>НД03.07</t>
  </si>
  <si>
    <t>НД03.08</t>
  </si>
  <si>
    <t>04 Спеціалізація: Корпоративне право</t>
  </si>
  <si>
    <t>НД04.01</t>
  </si>
  <si>
    <t>НД04.02</t>
  </si>
  <si>
    <t>НД04.03</t>
  </si>
  <si>
    <t>НД04.04</t>
  </si>
  <si>
    <t>НД04.05</t>
  </si>
  <si>
    <t>НД04.06</t>
  </si>
  <si>
    <t>НД04.07</t>
  </si>
  <si>
    <t>05 Спеціалізація: Фінансово-правова</t>
  </si>
  <si>
    <t>НД05.01</t>
  </si>
  <si>
    <t>НД05.02</t>
  </si>
  <si>
    <t>НД05.03</t>
  </si>
  <si>
    <t>НД05.04</t>
  </si>
  <si>
    <t>НД05.05</t>
  </si>
  <si>
    <t>НД05.06</t>
  </si>
  <si>
    <t>НД05.07</t>
  </si>
  <si>
    <t>НД05.08</t>
  </si>
  <si>
    <t>06 Спеціалізація: Правове забезпечення соціально-економічних прав в Україні</t>
  </si>
  <si>
    <t>НД06.01</t>
  </si>
  <si>
    <t>НД06.02</t>
  </si>
  <si>
    <t>НД06.03</t>
  </si>
  <si>
    <t>НД06.04</t>
  </si>
  <si>
    <t>НД06.05</t>
  </si>
  <si>
    <t>НД06.06</t>
  </si>
  <si>
    <t>НД06.07</t>
  </si>
  <si>
    <t>НД06.08</t>
  </si>
  <si>
    <t>ВД2.01</t>
  </si>
  <si>
    <t>ВД2.02</t>
  </si>
  <si>
    <t>ВД2.03</t>
  </si>
  <si>
    <t>ВД2.04</t>
  </si>
  <si>
    <t>ВД2.05</t>
  </si>
  <si>
    <t>ВД2.06</t>
  </si>
  <si>
    <t>ВД2.07</t>
  </si>
  <si>
    <t>ВД2.08</t>
  </si>
  <si>
    <t>ВД2.09</t>
  </si>
  <si>
    <t>ВД2.10</t>
  </si>
  <si>
    <t>ВД2.11</t>
  </si>
  <si>
    <t>ВД2.12</t>
  </si>
  <si>
    <t>ВД2.13</t>
  </si>
  <si>
    <t>ВД2.14</t>
  </si>
  <si>
    <t>ВД2.15</t>
  </si>
  <si>
    <t>ВД2.16</t>
  </si>
  <si>
    <t>ВД2.17</t>
  </si>
  <si>
    <t>ВД2.18</t>
  </si>
  <si>
    <t>ВД2.19</t>
  </si>
  <si>
    <t>ВД2.20</t>
  </si>
  <si>
    <t>ВД2.21</t>
  </si>
  <si>
    <t>ВД2.22</t>
  </si>
  <si>
    <t>ВД2.23</t>
  </si>
  <si>
    <t>ВД2.24</t>
  </si>
  <si>
    <t>ВД2.25</t>
  </si>
  <si>
    <t>ВД2.26</t>
  </si>
  <si>
    <t>ВД2.27</t>
  </si>
  <si>
    <t>ВД2.28</t>
  </si>
  <si>
    <t>ВД2.29</t>
  </si>
  <si>
    <t>ВД2.30</t>
  </si>
  <si>
    <t>Структура, організація та порядок ді-яльності Конституційного Суду Украї</t>
  </si>
  <si>
    <t>01 Спеціалізація: Нормопроектування</t>
  </si>
  <si>
    <t>02 Спеціалізація: Організаційно-правове забезпечення органів публічної влади</t>
  </si>
  <si>
    <t>03 Спеціалізація: Юридична служба у сфері публічного адміністрування</t>
  </si>
  <si>
    <t>НД04.08</t>
  </si>
  <si>
    <t>05 Спеціалізація: Юридична служба у сфері господарської діяльності</t>
  </si>
  <si>
    <t>12 Спеціалізація: Інтелектуальна власність</t>
  </si>
  <si>
    <t>НД12.01</t>
  </si>
  <si>
    <t>НД12.02</t>
  </si>
  <si>
    <t>НД12.03</t>
  </si>
  <si>
    <t>НД12.04</t>
  </si>
  <si>
    <t>НД12.05</t>
  </si>
  <si>
    <t>НД12.06</t>
  </si>
  <si>
    <t>НД12.07</t>
  </si>
  <si>
    <t>НД12.08</t>
  </si>
  <si>
    <t>11 Спеціалізація: Нотаріат</t>
  </si>
  <si>
    <t>НД11.01</t>
  </si>
  <si>
    <t>НД11.02</t>
  </si>
  <si>
    <t>НД11.03</t>
  </si>
  <si>
    <t>НД11.04</t>
  </si>
  <si>
    <t>НД11.05</t>
  </si>
  <si>
    <t>НД11.06</t>
  </si>
  <si>
    <t>НД11.07</t>
  </si>
  <si>
    <t>НД11.08</t>
  </si>
  <si>
    <t>07 Спеціалізація: Юридична служба у сфері соціального захисту та охорони довкілля</t>
  </si>
  <si>
    <t>НД07.01</t>
  </si>
  <si>
    <t>НД07.02</t>
  </si>
  <si>
    <t>НД07.03</t>
  </si>
  <si>
    <t>НД07.04</t>
  </si>
  <si>
    <t>НД07.05</t>
  </si>
  <si>
    <t>НД07.06</t>
  </si>
  <si>
    <t>НД07.07</t>
  </si>
  <si>
    <t>НД07.08</t>
  </si>
  <si>
    <t>04 Спеціалізація: Досудове слідство</t>
  </si>
  <si>
    <t>09 Спеціалізація: Прокуратура</t>
  </si>
  <si>
    <t>НД09.01</t>
  </si>
  <si>
    <t>НД09.02</t>
  </si>
  <si>
    <t>НД09.03</t>
  </si>
  <si>
    <t>НД09.04</t>
  </si>
  <si>
    <t>НД09.05</t>
  </si>
  <si>
    <t>НД09.06</t>
  </si>
  <si>
    <t>НД09.07</t>
  </si>
  <si>
    <t>НД09.08</t>
  </si>
  <si>
    <t>10 Спеціалізація: Адвокатура</t>
  </si>
  <si>
    <t>НД10.01</t>
  </si>
  <si>
    <t>НД10.02</t>
  </si>
  <si>
    <t>НД10.03</t>
  </si>
  <si>
    <t>НД10.04</t>
  </si>
  <si>
    <t>НД10.05</t>
  </si>
  <si>
    <t>НД10.06</t>
  </si>
  <si>
    <t>НД10.07</t>
  </si>
  <si>
    <t>НД10.08</t>
  </si>
  <si>
    <t>08 Спеціалізація: Правосуддя і судове адміністрування</t>
  </si>
  <si>
    <t>НД08.01</t>
  </si>
  <si>
    <t>НД08.02</t>
  </si>
  <si>
    <t>НД08.03</t>
  </si>
  <si>
    <t>НД08.04</t>
  </si>
  <si>
    <t>НД08.05</t>
  </si>
  <si>
    <t>НД08.06</t>
  </si>
  <si>
    <t>НД08.07</t>
  </si>
  <si>
    <t>НД08.08</t>
  </si>
  <si>
    <t>14 Спеціалізація: Корпоративне право</t>
  </si>
  <si>
    <t>НД14.01</t>
  </si>
  <si>
    <t>НД14.02</t>
  </si>
  <si>
    <t>НД14.03</t>
  </si>
  <si>
    <t>НД14.04</t>
  </si>
  <si>
    <t>НД14.05</t>
  </si>
  <si>
    <t>НД14.06</t>
  </si>
  <si>
    <t>НД14.07</t>
  </si>
  <si>
    <t>НД14.08</t>
  </si>
  <si>
    <t>13 Спеціалізація: Юридичне забезпечення євроітеграції України</t>
  </si>
  <si>
    <t>НД13.01</t>
  </si>
  <si>
    <t>НД13.02</t>
  </si>
  <si>
    <t>НД13.03</t>
  </si>
  <si>
    <t>НД13.04</t>
  </si>
  <si>
    <t>НД13.05</t>
  </si>
  <si>
    <t>НД13.06</t>
  </si>
  <si>
    <t>НД13.07</t>
  </si>
  <si>
    <t>НД13.08</t>
  </si>
  <si>
    <t>06 Спеціалізація: Відновне правосуддя</t>
  </si>
  <si>
    <t>ВД2.31</t>
  </si>
  <si>
    <t>ВД2.32</t>
  </si>
  <si>
    <t>ВД2.33</t>
  </si>
  <si>
    <t>ВД2.34</t>
  </si>
  <si>
    <t>ВД2.35</t>
  </si>
  <si>
    <t>ВД2.36</t>
  </si>
  <si>
    <t>ВД2.37</t>
  </si>
  <si>
    <t>ВД2.38</t>
  </si>
  <si>
    <t>ВД2.39</t>
  </si>
  <si>
    <t>ВД2.40</t>
  </si>
  <si>
    <t>ВД2.41</t>
  </si>
  <si>
    <t>ВД2.42</t>
  </si>
  <si>
    <t>ВД2.43</t>
  </si>
  <si>
    <t>ВД2.44</t>
  </si>
  <si>
    <t>ВД2.45</t>
  </si>
  <si>
    <t>ВД2.46</t>
  </si>
  <si>
    <t>ВД2.47</t>
  </si>
  <si>
    <t>ВД2.48</t>
  </si>
  <si>
    <t>ВД2.49</t>
  </si>
  <si>
    <t>ВД2.50</t>
  </si>
  <si>
    <t>ВД2.51</t>
  </si>
  <si>
    <t>ВД2.52</t>
  </si>
  <si>
    <t>ВД2.53</t>
  </si>
  <si>
    <t>ВД2.54</t>
  </si>
  <si>
    <t>ВД2.55</t>
  </si>
  <si>
    <t>ВД2.56</t>
  </si>
  <si>
    <t>ВД2.57</t>
  </si>
  <si>
    <t>ВД2.58</t>
  </si>
  <si>
    <t>ВД2.59</t>
  </si>
  <si>
    <t>ВД2.60</t>
  </si>
  <si>
    <t>ВД2.61</t>
  </si>
  <si>
    <t>ВД2.62</t>
  </si>
  <si>
    <t>ВД2.63</t>
  </si>
  <si>
    <t>ВД2.64</t>
  </si>
  <si>
    <t>ВД2.65</t>
  </si>
  <si>
    <t>ВД2.66</t>
  </si>
  <si>
    <t>ВД2.67</t>
  </si>
  <si>
    <t>ВД2.68</t>
  </si>
  <si>
    <t>ВД2.69</t>
  </si>
  <si>
    <t>ВД2.70</t>
  </si>
  <si>
    <t>ВД2.71</t>
  </si>
  <si>
    <t>ВД2.72</t>
  </si>
  <si>
    <t>ВД2.73</t>
  </si>
  <si>
    <t>ВД2.74</t>
  </si>
  <si>
    <t>ВД2.75</t>
  </si>
  <si>
    <t>ВД2.76</t>
  </si>
  <si>
    <t>ВД2.77</t>
  </si>
  <si>
    <t>ВД2.78</t>
  </si>
  <si>
    <t>ВД2.79</t>
  </si>
  <si>
    <t>ВД2.80</t>
  </si>
  <si>
    <t>ВД2.81</t>
  </si>
  <si>
    <t>ВД2.82</t>
  </si>
  <si>
    <t>ВД2.83</t>
  </si>
  <si>
    <t>ВД2.84</t>
  </si>
  <si>
    <t>ВД2.85</t>
  </si>
  <si>
    <t>ВД2.86</t>
  </si>
  <si>
    <t>ВД2.87</t>
  </si>
  <si>
    <t>ВД2.88</t>
  </si>
  <si>
    <t>ВД2.89</t>
  </si>
  <si>
    <t>ВД2.90</t>
  </si>
  <si>
    <t>ВД2.91</t>
  </si>
  <si>
    <t>ВД2.92</t>
  </si>
  <si>
    <t>ВД2.93</t>
  </si>
  <si>
    <t>ВД2.94</t>
  </si>
  <si>
    <t>ВД2.95</t>
  </si>
  <si>
    <t>ВД2.96</t>
  </si>
  <si>
    <t>ВД2.97</t>
  </si>
  <si>
    <t>ВД2.98</t>
  </si>
  <si>
    <t>ВД2.99</t>
  </si>
  <si>
    <t>ВД2.100</t>
  </si>
  <si>
    <t>ВД2.101</t>
  </si>
  <si>
    <t>ВД2.102</t>
  </si>
  <si>
    <t>ВД2.103</t>
  </si>
  <si>
    <t>ВД2.104</t>
  </si>
  <si>
    <t>ВД2.105</t>
  </si>
  <si>
    <t>ВД2.106</t>
  </si>
  <si>
    <t>ВД2.107</t>
  </si>
  <si>
    <t>ВД2.108</t>
  </si>
  <si>
    <t>ВД2.109</t>
  </si>
  <si>
    <t>1.1 Спеціалізація: Публічно-правова</t>
  </si>
  <si>
    <t>Теоретичні проблеми кримінального судочинства. Науковий семінар</t>
  </si>
  <si>
    <t>Теоретико-прикладні проблеми запобігання та продії корупції. Науковий семінар</t>
  </si>
  <si>
    <t>1.2 Спеціалізація: Приватно-правова</t>
  </si>
  <si>
    <t>Проблеми кодифікації трудового законодавсва в умовах євроінтеграції. Науковий семінар</t>
  </si>
  <si>
    <t>Порівняльне цивільне судочинство з правом Європейського Союзу. Науковий семінар</t>
  </si>
  <si>
    <t>1,2,3</t>
  </si>
  <si>
    <t>НД 1.01</t>
  </si>
  <si>
    <t>НД 1.02</t>
  </si>
  <si>
    <t>НД 1.1.01</t>
  </si>
  <si>
    <t>НД 1.1.02</t>
  </si>
  <si>
    <t>НД 1.1.03</t>
  </si>
  <si>
    <t>НД 1.1.04</t>
  </si>
  <si>
    <t>НД 1.1.05</t>
  </si>
  <si>
    <t>НД 1.1.06</t>
  </si>
  <si>
    <t>НД 1.1.07</t>
  </si>
  <si>
    <t>НД 1.1.08</t>
  </si>
  <si>
    <t>НД 1.1.09</t>
  </si>
  <si>
    <t>НД 1.1.10</t>
  </si>
  <si>
    <t>НД 1.1.11</t>
  </si>
  <si>
    <t>НД 1.1.12</t>
  </si>
  <si>
    <t>НД 1.2.01</t>
  </si>
  <si>
    <t>НД 1.2.02</t>
  </si>
  <si>
    <t>НД 1.2.03</t>
  </si>
  <si>
    <t>НД 1.2.04</t>
  </si>
  <si>
    <t>НД 1.2.05</t>
  </si>
  <si>
    <t>НД 1.2.06</t>
  </si>
  <si>
    <t>НД 1.2.07</t>
  </si>
  <si>
    <t>НД 1.2.08</t>
  </si>
  <si>
    <t>НД 1.2.09</t>
  </si>
  <si>
    <t>НД 1.2.10</t>
  </si>
  <si>
    <t>НД 1.2.11</t>
  </si>
  <si>
    <t>НД 1.2.12</t>
  </si>
  <si>
    <t>ВД 2.01</t>
  </si>
  <si>
    <t>ВД 2.02</t>
  </si>
  <si>
    <t>ВД 2.03</t>
  </si>
  <si>
    <t>ВД 2.04</t>
  </si>
  <si>
    <t>ВД 2.05</t>
  </si>
  <si>
    <t>ВД 2.06</t>
  </si>
  <si>
    <t>ВД 2.07</t>
  </si>
  <si>
    <t>ВД 2.08</t>
  </si>
  <si>
    <t>ВД 2.09</t>
  </si>
  <si>
    <t>ВД 2.10</t>
  </si>
  <si>
    <t>ВД 2.11</t>
  </si>
  <si>
    <t>ВД 2.12</t>
  </si>
  <si>
    <t>ВД 2.13</t>
  </si>
  <si>
    <t>ВД 2.14</t>
  </si>
  <si>
    <t>ВД 2.15</t>
  </si>
  <si>
    <t>Право власності</t>
  </si>
  <si>
    <t>Проблеми експертології</t>
  </si>
  <si>
    <t>Етапи розвитку представницької влади в Україні</t>
  </si>
  <si>
    <t>Право зайнятості</t>
  </si>
  <si>
    <t xml:space="preserve">Форма атестації </t>
  </si>
  <si>
    <t>Ухвалено Вченою радою юридичного факультету від "17" лютого 2016 р. протокол № 11</t>
  </si>
  <si>
    <t>Кваліфікація - бакалавр права</t>
  </si>
  <si>
    <t>Українська мова за професійним спрямуванням</t>
  </si>
  <si>
    <t>Безпека життєдіяльності, цивільний захист та сестринська справа</t>
  </si>
  <si>
    <t>Охорона праці (основи охорони праці, охорона праці в галузі)</t>
  </si>
  <si>
    <t>5,6,7,8</t>
  </si>
  <si>
    <t>3,4,5,6</t>
  </si>
  <si>
    <t>Дисципліни вільного вибору</t>
  </si>
  <si>
    <t>ГСЕ 2.01</t>
  </si>
  <si>
    <t>Права людини та їх захист в Україні</t>
  </si>
  <si>
    <t>Соціальне страхове право України</t>
  </si>
  <si>
    <t>Звичаєве право</t>
  </si>
  <si>
    <t>Конституційне процесуальне  право України</t>
  </si>
  <si>
    <t>Юридична освіта та наука у Львівському університеті</t>
  </si>
  <si>
    <t>Мова права</t>
  </si>
  <si>
    <t>Право соціального забезпечення України</t>
  </si>
  <si>
    <t>Податкове право України</t>
  </si>
  <si>
    <t>Спори природокористування</t>
  </si>
  <si>
    <t>Юридична психологія</t>
  </si>
  <si>
    <t>Орендні відносини у сфері господарювання</t>
  </si>
  <si>
    <t>Господарське процесуальне право України</t>
  </si>
  <si>
    <t>Право екологічної безпеки</t>
  </si>
  <si>
    <t>Основи бухгалтерського обліку і судово-бухгалтерської експертизи</t>
  </si>
  <si>
    <t>ГСЕ 1.01</t>
  </si>
  <si>
    <t>ГСЕ 1.02</t>
  </si>
  <si>
    <t>ГСЕ 1.03</t>
  </si>
  <si>
    <t>ГСЕ 1.04</t>
  </si>
  <si>
    <t>ГСЕ 1.05</t>
  </si>
  <si>
    <t>ГСЕ 1.06</t>
  </si>
  <si>
    <t>ГСЕ 1.07</t>
  </si>
  <si>
    <t>ГСЕ 1.08</t>
  </si>
  <si>
    <t>ПП 1.01</t>
  </si>
  <si>
    <t>ПП 1.02</t>
  </si>
  <si>
    <t>ПП 1.03</t>
  </si>
  <si>
    <t>ПП 1.04</t>
  </si>
  <si>
    <t>ПП 1.05</t>
  </si>
  <si>
    <t>ПП 1.06</t>
  </si>
  <si>
    <t>ПП 1.07</t>
  </si>
  <si>
    <t>ПП 1.08</t>
  </si>
  <si>
    <t>ПП 1.09</t>
  </si>
  <si>
    <t>ПП 1.10</t>
  </si>
  <si>
    <t>ПП 1.11</t>
  </si>
  <si>
    <t>ПП 1.12</t>
  </si>
  <si>
    <t>ПП 1.13</t>
  </si>
  <si>
    <t>ПП 1.14</t>
  </si>
  <si>
    <t>ПП 1.15</t>
  </si>
  <si>
    <t>ПП 1.16</t>
  </si>
  <si>
    <t>ПП 1.17</t>
  </si>
  <si>
    <t>ПП 1.18</t>
  </si>
  <si>
    <t>ПП 1.19</t>
  </si>
  <si>
    <t>ПП 1.20</t>
  </si>
  <si>
    <t>ПП 1.21</t>
  </si>
  <si>
    <t>ПП 1.22</t>
  </si>
  <si>
    <t>ПП 1.23</t>
  </si>
  <si>
    <t>ПП 1.24</t>
  </si>
  <si>
    <t>ПП 1.25</t>
  </si>
  <si>
    <t>ПП 1.26</t>
  </si>
  <si>
    <t>ПП 1.27</t>
  </si>
  <si>
    <t>ПП 1.28</t>
  </si>
  <si>
    <t>Навчальна практика (органи місцевого самоврядування, адміністрації, місцеві органи державної влади)</t>
  </si>
  <si>
    <t>Навчальна практика (суд, прокуратура, адвокатура, юрслужби підприємств, установ, організацій, нотаріат)</t>
  </si>
  <si>
    <t>ПП 2.01</t>
  </si>
  <si>
    <t>ПП 2.02</t>
  </si>
  <si>
    <t>ПП 2.03</t>
  </si>
  <si>
    <t>ПП 2.04</t>
  </si>
  <si>
    <t>ПП 2.05</t>
  </si>
  <si>
    <t>ПП 2.06</t>
  </si>
  <si>
    <t>ПП 2.07</t>
  </si>
  <si>
    <t>ПП 2.08</t>
  </si>
  <si>
    <t>ПП 2.09</t>
  </si>
  <si>
    <t>ПП 2.10</t>
  </si>
  <si>
    <t>ПП 2.11</t>
  </si>
  <si>
    <t>ПП 2.12</t>
  </si>
  <si>
    <t>ПП 2.13</t>
  </si>
  <si>
    <t>ПП 2.14</t>
  </si>
  <si>
    <t>ПП 2.15</t>
  </si>
  <si>
    <t>ПП 2.16</t>
  </si>
  <si>
    <t>ПП 2.17</t>
  </si>
  <si>
    <t>ПП 2.18</t>
  </si>
  <si>
    <t>ПП 2.19</t>
  </si>
  <si>
    <t>ПП 2.20</t>
  </si>
  <si>
    <t>ПП 2.21</t>
  </si>
  <si>
    <t>ПП 2.22</t>
  </si>
  <si>
    <t>ПП 2.23</t>
  </si>
  <si>
    <t>ПП 2.24</t>
  </si>
  <si>
    <t>ПП 2.25</t>
  </si>
  <si>
    <t>ПП 2.26</t>
  </si>
  <si>
    <t>ПП 2.27</t>
  </si>
  <si>
    <t>ПП 2.28</t>
  </si>
  <si>
    <t>ПП 2.29</t>
  </si>
  <si>
    <t>ПП 2.30</t>
  </si>
  <si>
    <t>ПП 2.31</t>
  </si>
  <si>
    <t>ПП 2.32</t>
  </si>
  <si>
    <t>ПП 2.33</t>
  </si>
  <si>
    <t>ПП 2.34</t>
  </si>
  <si>
    <t xml:space="preserve">на основі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</si>
</sst>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&quot;Так&quot;;&quot;Так&quot;;&quot;Ні&quot;"/>
    <numFmt numFmtId="174" formatCode="&quot;Істина&quot;;&quot;Істина&quot;;&quot;Хибність&quot;"/>
    <numFmt numFmtId="175" formatCode="&quot;Увімк&quot;;&quot;Увімк&quot;;&quot;Вимк&quot;"/>
    <numFmt numFmtId="176" formatCode="[$€-2]\ ###,000_);[Red]\([$€-2]\ ###,000\)"/>
  </numFmts>
  <fonts count="5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sz val="8.5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ashed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18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15" fillId="0" borderId="0" xfId="0" applyFont="1" applyBorder="1" applyAlignment="1">
      <alignment textRotation="90" wrapText="1"/>
    </xf>
    <xf numFmtId="0" fontId="7" fillId="0" borderId="0" xfId="0" applyFont="1" applyBorder="1" applyAlignment="1">
      <alignment textRotation="90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2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vertical="center"/>
    </xf>
    <xf numFmtId="0" fontId="10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 horizontal="center" textRotation="90"/>
    </xf>
    <xf numFmtId="0" fontId="2" fillId="0" borderId="31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textRotation="90" wrapText="1"/>
    </xf>
    <xf numFmtId="0" fontId="15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19" fillId="0" borderId="20" xfId="0" applyFont="1" applyBorder="1" applyAlignment="1">
      <alignment horizontal="left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3" fillId="0" borderId="29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textRotation="90" wrapText="1"/>
    </xf>
    <xf numFmtId="0" fontId="3" fillId="0" borderId="30" xfId="0" applyFont="1" applyBorder="1" applyAlignment="1">
      <alignment horizontal="center" textRotation="90" wrapText="1"/>
    </xf>
    <xf numFmtId="0" fontId="3" fillId="0" borderId="33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34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16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29" xfId="0" applyFont="1" applyFill="1" applyBorder="1" applyAlignment="1">
      <alignment horizontal="left" wrapText="1"/>
    </xf>
    <xf numFmtId="0" fontId="6" fillId="0" borderId="32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7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10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22" fillId="0" borderId="25" xfId="0" applyFont="1" applyBorder="1" applyAlignment="1">
      <alignment horizontal="center" vertical="top"/>
    </xf>
    <xf numFmtId="0" fontId="22" fillId="0" borderId="27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2" fillId="0" borderId="5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23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9" fillId="0" borderId="49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6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6"/>
  <sheetViews>
    <sheetView view="pageBreakPreview" zoomScaleSheetLayoutView="100" zoomScalePageLayoutView="0" workbookViewId="0" topLeftCell="A85">
      <pane xSplit="15105" topLeftCell="BB1" activePane="topLeft" state="split"/>
      <selection pane="topLeft" activeCell="AI113" sqref="AI113:AJ113"/>
      <selection pane="topRight" activeCell="BB19" sqref="BB19"/>
    </sheetView>
  </sheetViews>
  <sheetFormatPr defaultColWidth="9.140625" defaultRowHeight="12.75"/>
  <cols>
    <col min="1" max="1" width="2.28125" style="1" customWidth="1"/>
    <col min="2" max="2" width="2.8515625" style="1" customWidth="1"/>
    <col min="3" max="53" width="2.57421875" style="1" customWidth="1"/>
    <col min="54" max="54" width="9.140625" style="1" customWidth="1"/>
    <col min="55" max="16384" width="9.140625" style="1" customWidth="1"/>
  </cols>
  <sheetData>
    <row r="1" spans="1:53" ht="13.5" customHeight="1">
      <c r="A1" s="93" t="s">
        <v>109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</row>
    <row r="2" spans="1:53" ht="13.5" customHeight="1">
      <c r="A2" s="86" t="s">
        <v>115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</row>
    <row r="3" spans="1:53" ht="15.75">
      <c r="A3" s="86" t="s">
        <v>110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</row>
    <row r="4" spans="1:53" ht="15.75">
      <c r="A4" s="86" t="s">
        <v>466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 t="s">
        <v>99</v>
      </c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</row>
    <row r="5" spans="1:53" ht="15.75" customHeight="1">
      <c r="A5" s="86" t="s">
        <v>43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</row>
    <row r="6" spans="13:41" ht="17.25" customHeight="1">
      <c r="M6" s="90" t="s">
        <v>44</v>
      </c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</row>
    <row r="7" spans="1:53" ht="19.5" customHeight="1">
      <c r="A7" s="8"/>
      <c r="B7" s="8"/>
      <c r="C7" s="8"/>
      <c r="D7" s="8"/>
      <c r="E7" s="8"/>
      <c r="F7" s="9" t="s">
        <v>467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48" t="s">
        <v>826</v>
      </c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0" t="s">
        <v>45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AA8" s="8"/>
      <c r="AB8" s="8"/>
      <c r="AC8" s="8"/>
      <c r="AD8" s="8"/>
      <c r="AE8" s="10" t="s">
        <v>46</v>
      </c>
      <c r="AF8" s="8"/>
      <c r="AG8" s="8"/>
      <c r="AH8" s="8"/>
      <c r="AI8" s="8"/>
      <c r="AJ8" s="8"/>
      <c r="AK8" s="8"/>
      <c r="AL8" s="8"/>
      <c r="AM8" s="48" t="s">
        <v>331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ht="12.75" customHeight="1">
      <c r="A9" s="8"/>
      <c r="B9" s="8"/>
      <c r="C9" s="8"/>
      <c r="D9" s="8"/>
      <c r="E9" s="9" t="s">
        <v>468</v>
      </c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  <c r="X9" s="9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37" t="s">
        <v>920</v>
      </c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ht="8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M10" s="10" t="s">
        <v>57</v>
      </c>
      <c r="N10" s="10"/>
      <c r="O10" s="10"/>
      <c r="P10" s="10"/>
      <c r="Q10" s="10"/>
      <c r="R10" s="10"/>
      <c r="S10" s="10"/>
      <c r="T10" s="10"/>
      <c r="U10" s="8"/>
      <c r="V10" s="8"/>
      <c r="W10" s="8"/>
      <c r="X10" s="8"/>
      <c r="Y10" s="8"/>
      <c r="Z10" s="8"/>
      <c r="AA10" s="8"/>
      <c r="AB10" s="8"/>
      <c r="AC10" s="10"/>
      <c r="AD10" s="8"/>
      <c r="AE10" s="8"/>
      <c r="AF10" s="10"/>
      <c r="AG10" s="8"/>
      <c r="AH10" s="8"/>
      <c r="AI10" s="8"/>
      <c r="AJ10" s="8"/>
      <c r="AK10" s="8"/>
      <c r="AL10" s="8"/>
      <c r="AM10" s="37"/>
      <c r="AN10" s="37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23.25" customHeight="1">
      <c r="A11" s="8"/>
      <c r="B11" s="8"/>
      <c r="C11" s="8"/>
      <c r="D11" s="8"/>
      <c r="E11" s="8"/>
      <c r="F11" s="9"/>
      <c r="G11" s="8"/>
      <c r="H11" s="8"/>
      <c r="I11" s="8"/>
      <c r="J11" s="8"/>
      <c r="K11" s="9" t="s">
        <v>73</v>
      </c>
      <c r="L11" s="8"/>
      <c r="M11" s="8"/>
      <c r="N11" s="8"/>
      <c r="O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8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M12" s="8"/>
      <c r="N12" s="10"/>
      <c r="O12" s="8"/>
      <c r="P12" s="8"/>
      <c r="Q12" s="8"/>
      <c r="R12" s="8"/>
      <c r="S12" s="8"/>
      <c r="T12" s="8"/>
      <c r="U12" s="8"/>
      <c r="V12" s="10" t="s">
        <v>47</v>
      </c>
      <c r="W12" s="8"/>
      <c r="X12" s="8"/>
      <c r="Y12" s="8"/>
      <c r="Z12" s="8"/>
      <c r="AA12" s="8"/>
      <c r="AB12" s="8"/>
      <c r="AC12" s="8"/>
      <c r="AD12" s="8"/>
      <c r="AE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18.75" customHeight="1">
      <c r="A13" s="86" t="s">
        <v>48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</row>
    <row r="14" spans="1:53" ht="12.75" customHeight="1">
      <c r="A14" s="87" t="s">
        <v>12</v>
      </c>
      <c r="B14" s="80" t="s">
        <v>0</v>
      </c>
      <c r="C14" s="89"/>
      <c r="D14" s="89"/>
      <c r="E14" s="81"/>
      <c r="F14" s="80" t="s">
        <v>1</v>
      </c>
      <c r="G14" s="89"/>
      <c r="H14" s="89"/>
      <c r="I14" s="81"/>
      <c r="J14" s="80" t="s">
        <v>2</v>
      </c>
      <c r="K14" s="89"/>
      <c r="L14" s="89"/>
      <c r="M14" s="89"/>
      <c r="N14" s="81"/>
      <c r="O14" s="80" t="s">
        <v>3</v>
      </c>
      <c r="P14" s="89"/>
      <c r="Q14" s="89"/>
      <c r="R14" s="81"/>
      <c r="S14" s="80" t="s">
        <v>4</v>
      </c>
      <c r="T14" s="89"/>
      <c r="U14" s="89"/>
      <c r="V14" s="89"/>
      <c r="W14" s="81"/>
      <c r="X14" s="80" t="s">
        <v>5</v>
      </c>
      <c r="Y14" s="89"/>
      <c r="Z14" s="89"/>
      <c r="AA14" s="81"/>
      <c r="AB14" s="80" t="s">
        <v>6</v>
      </c>
      <c r="AC14" s="89"/>
      <c r="AD14" s="89"/>
      <c r="AE14" s="81"/>
      <c r="AF14" s="80" t="s">
        <v>7</v>
      </c>
      <c r="AG14" s="89"/>
      <c r="AH14" s="89"/>
      <c r="AI14" s="81"/>
      <c r="AJ14" s="80" t="s">
        <v>8</v>
      </c>
      <c r="AK14" s="89"/>
      <c r="AL14" s="89"/>
      <c r="AM14" s="89"/>
      <c r="AN14" s="81"/>
      <c r="AO14" s="80" t="s">
        <v>9</v>
      </c>
      <c r="AP14" s="89"/>
      <c r="AQ14" s="89"/>
      <c r="AR14" s="81"/>
      <c r="AS14" s="80" t="s">
        <v>10</v>
      </c>
      <c r="AT14" s="89"/>
      <c r="AU14" s="89"/>
      <c r="AV14" s="89"/>
      <c r="AW14" s="81"/>
      <c r="AX14" s="80" t="s">
        <v>11</v>
      </c>
      <c r="AY14" s="89"/>
      <c r="AZ14" s="89"/>
      <c r="BA14" s="81"/>
    </row>
    <row r="15" spans="1:53" ht="15" customHeight="1">
      <c r="A15" s="88"/>
      <c r="B15" s="28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  <c r="O15" s="28">
        <v>14</v>
      </c>
      <c r="P15" s="28">
        <v>15</v>
      </c>
      <c r="Q15" s="28">
        <v>16</v>
      </c>
      <c r="R15" s="28">
        <v>17</v>
      </c>
      <c r="S15" s="28">
        <v>18</v>
      </c>
      <c r="T15" s="28">
        <v>19</v>
      </c>
      <c r="U15" s="28">
        <v>20</v>
      </c>
      <c r="V15" s="28">
        <v>21</v>
      </c>
      <c r="W15" s="28">
        <v>22</v>
      </c>
      <c r="X15" s="28">
        <v>23</v>
      </c>
      <c r="Y15" s="28">
        <v>24</v>
      </c>
      <c r="Z15" s="28">
        <v>25</v>
      </c>
      <c r="AA15" s="28">
        <v>26</v>
      </c>
      <c r="AB15" s="28">
        <v>27</v>
      </c>
      <c r="AC15" s="28">
        <v>28</v>
      </c>
      <c r="AD15" s="28">
        <v>29</v>
      </c>
      <c r="AE15" s="28">
        <v>30</v>
      </c>
      <c r="AF15" s="28">
        <v>31</v>
      </c>
      <c r="AG15" s="28">
        <v>32</v>
      </c>
      <c r="AH15" s="28">
        <v>33</v>
      </c>
      <c r="AI15" s="28">
        <v>34</v>
      </c>
      <c r="AJ15" s="28">
        <v>35</v>
      </c>
      <c r="AK15" s="28">
        <v>36</v>
      </c>
      <c r="AL15" s="28">
        <v>37</v>
      </c>
      <c r="AM15" s="28">
        <v>38</v>
      </c>
      <c r="AN15" s="28">
        <v>39</v>
      </c>
      <c r="AO15" s="28">
        <v>40</v>
      </c>
      <c r="AP15" s="28">
        <v>41</v>
      </c>
      <c r="AQ15" s="28">
        <v>42</v>
      </c>
      <c r="AR15" s="28">
        <v>43</v>
      </c>
      <c r="AS15" s="28">
        <v>44</v>
      </c>
      <c r="AT15" s="28">
        <v>45</v>
      </c>
      <c r="AU15" s="28">
        <v>46</v>
      </c>
      <c r="AV15" s="28">
        <v>47</v>
      </c>
      <c r="AW15" s="28">
        <v>48</v>
      </c>
      <c r="AX15" s="28">
        <v>49</v>
      </c>
      <c r="AY15" s="28">
        <v>50</v>
      </c>
      <c r="AZ15" s="28">
        <v>51</v>
      </c>
      <c r="BA15" s="28">
        <v>52</v>
      </c>
    </row>
    <row r="16" spans="1:53" ht="12.75">
      <c r="A16" s="2" t="s">
        <v>75</v>
      </c>
      <c r="B16" s="49" t="s">
        <v>53</v>
      </c>
      <c r="C16" s="49" t="s">
        <v>53</v>
      </c>
      <c r="D16" s="49" t="s">
        <v>53</v>
      </c>
      <c r="E16" s="49" t="s">
        <v>53</v>
      </c>
      <c r="F16" s="49" t="s">
        <v>53</v>
      </c>
      <c r="G16" s="49" t="s">
        <v>53</v>
      </c>
      <c r="H16" s="49" t="s">
        <v>53</v>
      </c>
      <c r="I16" s="49" t="s">
        <v>53</v>
      </c>
      <c r="J16" s="49" t="s">
        <v>53</v>
      </c>
      <c r="K16" s="49" t="s">
        <v>53</v>
      </c>
      <c r="L16" s="49" t="s">
        <v>53</v>
      </c>
      <c r="M16" s="49" t="s">
        <v>53</v>
      </c>
      <c r="N16" s="49" t="s">
        <v>53</v>
      </c>
      <c r="O16" s="49" t="s">
        <v>53</v>
      </c>
      <c r="P16" s="49" t="s">
        <v>53</v>
      </c>
      <c r="Q16" s="49" t="s">
        <v>53</v>
      </c>
      <c r="R16" s="49" t="s">
        <v>55</v>
      </c>
      <c r="S16" s="49" t="s">
        <v>55</v>
      </c>
      <c r="T16" s="49" t="s">
        <v>55</v>
      </c>
      <c r="U16" s="49" t="s">
        <v>54</v>
      </c>
      <c r="V16" s="49" t="s">
        <v>54</v>
      </c>
      <c r="W16" s="49" t="s">
        <v>54</v>
      </c>
      <c r="X16" s="49" t="s">
        <v>54</v>
      </c>
      <c r="Y16" s="49" t="s">
        <v>53</v>
      </c>
      <c r="Z16" s="49" t="s">
        <v>53</v>
      </c>
      <c r="AA16" s="49" t="s">
        <v>53</v>
      </c>
      <c r="AB16" s="49" t="s">
        <v>53</v>
      </c>
      <c r="AC16" s="49" t="s">
        <v>53</v>
      </c>
      <c r="AD16" s="49" t="s">
        <v>53</v>
      </c>
      <c r="AE16" s="49" t="s">
        <v>53</v>
      </c>
      <c r="AF16" s="49" t="s">
        <v>53</v>
      </c>
      <c r="AG16" s="49" t="s">
        <v>53</v>
      </c>
      <c r="AH16" s="49" t="s">
        <v>53</v>
      </c>
      <c r="AI16" s="49" t="s">
        <v>53</v>
      </c>
      <c r="AJ16" s="49" t="s">
        <v>53</v>
      </c>
      <c r="AK16" s="49" t="s">
        <v>53</v>
      </c>
      <c r="AL16" s="49" t="s">
        <v>53</v>
      </c>
      <c r="AM16" s="49" t="s">
        <v>53</v>
      </c>
      <c r="AN16" s="49" t="s">
        <v>53</v>
      </c>
      <c r="AO16" s="49" t="s">
        <v>55</v>
      </c>
      <c r="AP16" s="49" t="s">
        <v>55</v>
      </c>
      <c r="AQ16" s="49" t="s">
        <v>55</v>
      </c>
      <c r="AR16" s="49" t="s">
        <v>54</v>
      </c>
      <c r="AS16" s="49" t="s">
        <v>54</v>
      </c>
      <c r="AT16" s="49" t="s">
        <v>54</v>
      </c>
      <c r="AU16" s="49" t="s">
        <v>54</v>
      </c>
      <c r="AV16" s="49" t="s">
        <v>54</v>
      </c>
      <c r="AW16" s="49" t="s">
        <v>54</v>
      </c>
      <c r="AX16" s="49" t="s">
        <v>54</v>
      </c>
      <c r="AY16" s="49" t="s">
        <v>54</v>
      </c>
      <c r="AZ16" s="49" t="s">
        <v>54</v>
      </c>
      <c r="BA16" s="49" t="s">
        <v>54</v>
      </c>
    </row>
    <row r="17" spans="1:53" ht="12.75">
      <c r="A17" s="49" t="s">
        <v>121</v>
      </c>
      <c r="B17" s="49" t="s">
        <v>53</v>
      </c>
      <c r="C17" s="49" t="s">
        <v>53</v>
      </c>
      <c r="D17" s="49" t="s">
        <v>53</v>
      </c>
      <c r="E17" s="49" t="s">
        <v>53</v>
      </c>
      <c r="F17" s="49" t="s">
        <v>53</v>
      </c>
      <c r="G17" s="49" t="s">
        <v>53</v>
      </c>
      <c r="H17" s="49" t="s">
        <v>53</v>
      </c>
      <c r="I17" s="49" t="s">
        <v>53</v>
      </c>
      <c r="J17" s="49" t="s">
        <v>53</v>
      </c>
      <c r="K17" s="49" t="s">
        <v>53</v>
      </c>
      <c r="L17" s="49" t="s">
        <v>53</v>
      </c>
      <c r="M17" s="49" t="s">
        <v>53</v>
      </c>
      <c r="N17" s="49" t="s">
        <v>53</v>
      </c>
      <c r="O17" s="49" t="s">
        <v>53</v>
      </c>
      <c r="P17" s="49" t="s">
        <v>53</v>
      </c>
      <c r="Q17" s="49" t="s">
        <v>53</v>
      </c>
      <c r="R17" s="49" t="s">
        <v>55</v>
      </c>
      <c r="S17" s="49" t="s">
        <v>55</v>
      </c>
      <c r="T17" s="49" t="s">
        <v>55</v>
      </c>
      <c r="U17" s="49" t="s">
        <v>54</v>
      </c>
      <c r="V17" s="49" t="s">
        <v>54</v>
      </c>
      <c r="W17" s="49" t="s">
        <v>54</v>
      </c>
      <c r="X17" s="49" t="s">
        <v>54</v>
      </c>
      <c r="Y17" s="49" t="s">
        <v>53</v>
      </c>
      <c r="Z17" s="49" t="s">
        <v>53</v>
      </c>
      <c r="AA17" s="49" t="s">
        <v>53</v>
      </c>
      <c r="AB17" s="49" t="s">
        <v>53</v>
      </c>
      <c r="AC17" s="49" t="s">
        <v>53</v>
      </c>
      <c r="AD17" s="49" t="s">
        <v>53</v>
      </c>
      <c r="AE17" s="49" t="s">
        <v>53</v>
      </c>
      <c r="AF17" s="49" t="s">
        <v>53</v>
      </c>
      <c r="AG17" s="49" t="s">
        <v>53</v>
      </c>
      <c r="AH17" s="49" t="s">
        <v>53</v>
      </c>
      <c r="AI17" s="49" t="s">
        <v>53</v>
      </c>
      <c r="AJ17" s="49" t="s">
        <v>53</v>
      </c>
      <c r="AK17" s="49" t="s">
        <v>53</v>
      </c>
      <c r="AL17" s="49" t="s">
        <v>53</v>
      </c>
      <c r="AM17" s="49" t="s">
        <v>53</v>
      </c>
      <c r="AN17" s="49" t="s">
        <v>53</v>
      </c>
      <c r="AO17" s="49" t="s">
        <v>55</v>
      </c>
      <c r="AP17" s="49" t="s">
        <v>55</v>
      </c>
      <c r="AQ17" s="49" t="s">
        <v>55</v>
      </c>
      <c r="AR17" s="49" t="s">
        <v>54</v>
      </c>
      <c r="AS17" s="49" t="s">
        <v>54</v>
      </c>
      <c r="AT17" s="49" t="s">
        <v>54</v>
      </c>
      <c r="AU17" s="49" t="s">
        <v>54</v>
      </c>
      <c r="AV17" s="49" t="s">
        <v>54</v>
      </c>
      <c r="AW17" s="49" t="s">
        <v>54</v>
      </c>
      <c r="AX17" s="49" t="s">
        <v>54</v>
      </c>
      <c r="AY17" s="49" t="s">
        <v>54</v>
      </c>
      <c r="AZ17" s="49" t="s">
        <v>54</v>
      </c>
      <c r="BA17" s="49" t="s">
        <v>54</v>
      </c>
    </row>
    <row r="18" spans="1:53" ht="12.75">
      <c r="A18" s="49" t="s">
        <v>332</v>
      </c>
      <c r="B18" s="49" t="s">
        <v>53</v>
      </c>
      <c r="C18" s="49" t="s">
        <v>53</v>
      </c>
      <c r="D18" s="49" t="s">
        <v>53</v>
      </c>
      <c r="E18" s="49" t="s">
        <v>53</v>
      </c>
      <c r="F18" s="49" t="s">
        <v>53</v>
      </c>
      <c r="G18" s="49" t="s">
        <v>53</v>
      </c>
      <c r="H18" s="49" t="s">
        <v>53</v>
      </c>
      <c r="I18" s="49" t="s">
        <v>53</v>
      </c>
      <c r="J18" s="49" t="s">
        <v>53</v>
      </c>
      <c r="K18" s="49" t="s">
        <v>53</v>
      </c>
      <c r="L18" s="49" t="s">
        <v>53</v>
      </c>
      <c r="M18" s="49" t="s">
        <v>53</v>
      </c>
      <c r="N18" s="49" t="s">
        <v>53</v>
      </c>
      <c r="O18" s="49" t="s">
        <v>53</v>
      </c>
      <c r="P18" s="49" t="s">
        <v>53</v>
      </c>
      <c r="Q18" s="49" t="s">
        <v>53</v>
      </c>
      <c r="R18" s="49" t="s">
        <v>55</v>
      </c>
      <c r="S18" s="49" t="s">
        <v>55</v>
      </c>
      <c r="T18" s="49" t="s">
        <v>55</v>
      </c>
      <c r="U18" s="49" t="s">
        <v>54</v>
      </c>
      <c r="V18" s="49" t="s">
        <v>54</v>
      </c>
      <c r="W18" s="49" t="s">
        <v>333</v>
      </c>
      <c r="X18" s="49" t="s">
        <v>333</v>
      </c>
      <c r="Y18" s="49" t="s">
        <v>53</v>
      </c>
      <c r="Z18" s="49" t="s">
        <v>53</v>
      </c>
      <c r="AA18" s="49" t="s">
        <v>53</v>
      </c>
      <c r="AB18" s="49" t="s">
        <v>53</v>
      </c>
      <c r="AC18" s="49" t="s">
        <v>53</v>
      </c>
      <c r="AD18" s="49" t="s">
        <v>53</v>
      </c>
      <c r="AE18" s="49" t="s">
        <v>53</v>
      </c>
      <c r="AF18" s="49" t="s">
        <v>53</v>
      </c>
      <c r="AG18" s="49" t="s">
        <v>53</v>
      </c>
      <c r="AH18" s="49" t="s">
        <v>53</v>
      </c>
      <c r="AI18" s="49" t="s">
        <v>53</v>
      </c>
      <c r="AJ18" s="49" t="s">
        <v>53</v>
      </c>
      <c r="AK18" s="49" t="s">
        <v>53</v>
      </c>
      <c r="AL18" s="49" t="s">
        <v>53</v>
      </c>
      <c r="AM18" s="49" t="s">
        <v>53</v>
      </c>
      <c r="AN18" s="49" t="s">
        <v>53</v>
      </c>
      <c r="AO18" s="49" t="s">
        <v>55</v>
      </c>
      <c r="AP18" s="49" t="s">
        <v>55</v>
      </c>
      <c r="AQ18" s="49" t="s">
        <v>55</v>
      </c>
      <c r="AR18" s="49" t="s">
        <v>54</v>
      </c>
      <c r="AS18" s="49" t="s">
        <v>54</v>
      </c>
      <c r="AT18" s="49" t="s">
        <v>54</v>
      </c>
      <c r="AU18" s="49" t="s">
        <v>54</v>
      </c>
      <c r="AV18" s="49" t="s">
        <v>54</v>
      </c>
      <c r="AW18" s="49" t="s">
        <v>54</v>
      </c>
      <c r="AX18" s="49" t="s">
        <v>54</v>
      </c>
      <c r="AY18" s="49" t="s">
        <v>54</v>
      </c>
      <c r="AZ18" s="49" t="s">
        <v>54</v>
      </c>
      <c r="BA18" s="49" t="s">
        <v>54</v>
      </c>
    </row>
    <row r="19" spans="1:53" ht="12.75">
      <c r="A19" s="49" t="s">
        <v>334</v>
      </c>
      <c r="B19" s="49" t="s">
        <v>53</v>
      </c>
      <c r="C19" s="49" t="s">
        <v>53</v>
      </c>
      <c r="D19" s="49" t="s">
        <v>53</v>
      </c>
      <c r="E19" s="49" t="s">
        <v>53</v>
      </c>
      <c r="F19" s="49" t="s">
        <v>53</v>
      </c>
      <c r="G19" s="49" t="s">
        <v>53</v>
      </c>
      <c r="H19" s="49" t="s">
        <v>53</v>
      </c>
      <c r="I19" s="49" t="s">
        <v>53</v>
      </c>
      <c r="J19" s="49" t="s">
        <v>53</v>
      </c>
      <c r="K19" s="49" t="s">
        <v>53</v>
      </c>
      <c r="L19" s="49" t="s">
        <v>53</v>
      </c>
      <c r="M19" s="49" t="s">
        <v>53</v>
      </c>
      <c r="N19" s="49" t="s">
        <v>53</v>
      </c>
      <c r="O19" s="49" t="s">
        <v>53</v>
      </c>
      <c r="P19" s="49" t="s">
        <v>53</v>
      </c>
      <c r="Q19" s="49" t="s">
        <v>53</v>
      </c>
      <c r="R19" s="49" t="s">
        <v>55</v>
      </c>
      <c r="S19" s="49" t="s">
        <v>55</v>
      </c>
      <c r="T19" s="49" t="s">
        <v>55</v>
      </c>
      <c r="U19" s="49" t="s">
        <v>54</v>
      </c>
      <c r="V19" s="49" t="s">
        <v>333</v>
      </c>
      <c r="W19" s="49" t="s">
        <v>333</v>
      </c>
      <c r="X19" s="49" t="s">
        <v>333</v>
      </c>
      <c r="Y19" s="49" t="s">
        <v>333</v>
      </c>
      <c r="Z19" s="49" t="s">
        <v>53</v>
      </c>
      <c r="AA19" s="49" t="s">
        <v>53</v>
      </c>
      <c r="AB19" s="49" t="s">
        <v>53</v>
      </c>
      <c r="AC19" s="49" t="s">
        <v>53</v>
      </c>
      <c r="AD19" s="49" t="s">
        <v>53</v>
      </c>
      <c r="AE19" s="49" t="s">
        <v>53</v>
      </c>
      <c r="AF19" s="49" t="s">
        <v>53</v>
      </c>
      <c r="AG19" s="49" t="s">
        <v>53</v>
      </c>
      <c r="AH19" s="49" t="s">
        <v>53</v>
      </c>
      <c r="AI19" s="49" t="s">
        <v>53</v>
      </c>
      <c r="AJ19" s="49" t="s">
        <v>53</v>
      </c>
      <c r="AK19" s="49" t="s">
        <v>53</v>
      </c>
      <c r="AL19" s="49" t="s">
        <v>53</v>
      </c>
      <c r="AM19" s="49" t="s">
        <v>55</v>
      </c>
      <c r="AN19" s="49" t="s">
        <v>55</v>
      </c>
      <c r="AO19" s="49" t="s">
        <v>54</v>
      </c>
      <c r="AP19" s="49" t="s">
        <v>77</v>
      </c>
      <c r="AQ19" s="49" t="s">
        <v>77</v>
      </c>
      <c r="AR19" s="49" t="s">
        <v>77</v>
      </c>
      <c r="AS19" s="49"/>
      <c r="AT19" s="49"/>
      <c r="AU19" s="49"/>
      <c r="AV19" s="49"/>
      <c r="AW19" s="49"/>
      <c r="AX19" s="49"/>
      <c r="AY19" s="49"/>
      <c r="AZ19" s="49"/>
      <c r="BA19" s="49"/>
    </row>
    <row r="20" spans="1:36" s="12" customFormat="1" ht="9.75" customHeight="1">
      <c r="A20" s="12" t="s">
        <v>49</v>
      </c>
      <c r="J20" s="12" t="s">
        <v>50</v>
      </c>
      <c r="S20" s="12" t="s">
        <v>51</v>
      </c>
      <c r="AA20" s="12" t="s">
        <v>461</v>
      </c>
      <c r="AJ20" s="13"/>
    </row>
    <row r="21" spans="10:36" s="12" customFormat="1" ht="9.75" customHeight="1">
      <c r="J21" s="12" t="s">
        <v>52</v>
      </c>
      <c r="N21" s="12" t="s">
        <v>76</v>
      </c>
      <c r="X21" s="12" t="s">
        <v>123</v>
      </c>
      <c r="AJ21" s="12" t="s">
        <v>124</v>
      </c>
    </row>
    <row r="22" spans="1:51" ht="27.75" customHeight="1">
      <c r="A22" s="94" t="s">
        <v>342</v>
      </c>
      <c r="B22" s="94"/>
      <c r="C22" s="94"/>
      <c r="D22" s="94"/>
      <c r="E22" s="94"/>
      <c r="F22" s="94"/>
      <c r="G22" s="94"/>
      <c r="H22" s="94"/>
      <c r="I22" s="94"/>
      <c r="J22" s="94"/>
      <c r="M22" s="9" t="s">
        <v>80</v>
      </c>
      <c r="W22" s="21"/>
      <c r="X22" s="9" t="s">
        <v>525</v>
      </c>
      <c r="Y22" s="20"/>
      <c r="Z22" s="20"/>
      <c r="AA22" s="20"/>
      <c r="AB22" s="20"/>
      <c r="AC22" s="20"/>
      <c r="AD22" s="20"/>
      <c r="AE22" s="20"/>
      <c r="AF22" s="20"/>
      <c r="AG22" s="20"/>
      <c r="AH22" s="21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3" ht="12.75" customHeight="1">
      <c r="A23" s="103" t="s">
        <v>37</v>
      </c>
      <c r="B23" s="103" t="s">
        <v>38</v>
      </c>
      <c r="C23" s="91" t="s">
        <v>61</v>
      </c>
      <c r="D23" s="91" t="s">
        <v>78</v>
      </c>
      <c r="E23" s="91" t="s">
        <v>526</v>
      </c>
      <c r="F23" s="91" t="s">
        <v>79</v>
      </c>
      <c r="G23" s="91"/>
      <c r="H23" s="91" t="s">
        <v>39</v>
      </c>
      <c r="I23" s="91" t="s">
        <v>40</v>
      </c>
      <c r="J23" s="91"/>
      <c r="K23" s="29"/>
      <c r="L23" s="29"/>
      <c r="M23" s="95" t="s">
        <v>41</v>
      </c>
      <c r="N23" s="96"/>
      <c r="O23" s="96"/>
      <c r="P23" s="96"/>
      <c r="Q23" s="96"/>
      <c r="R23" s="101" t="s">
        <v>42</v>
      </c>
      <c r="S23" s="101"/>
      <c r="T23" s="101" t="s">
        <v>81</v>
      </c>
      <c r="U23" s="101"/>
      <c r="V23" s="15"/>
      <c r="W23" s="31"/>
      <c r="X23" s="102" t="s">
        <v>82</v>
      </c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5" t="s">
        <v>824</v>
      </c>
      <c r="AV23" s="106"/>
      <c r="AW23" s="106"/>
      <c r="AX23" s="107"/>
      <c r="AY23" s="106" t="s">
        <v>98</v>
      </c>
      <c r="AZ23" s="107"/>
      <c r="BA23" s="114" t="s">
        <v>42</v>
      </c>
    </row>
    <row r="24" spans="1:53" ht="12.75" customHeight="1">
      <c r="A24" s="104"/>
      <c r="B24" s="104"/>
      <c r="C24" s="92"/>
      <c r="D24" s="92"/>
      <c r="E24" s="92"/>
      <c r="F24" s="92"/>
      <c r="G24" s="92"/>
      <c r="H24" s="92"/>
      <c r="I24" s="92"/>
      <c r="J24" s="92"/>
      <c r="K24" s="29"/>
      <c r="L24" s="29"/>
      <c r="M24" s="97"/>
      <c r="N24" s="98"/>
      <c r="O24" s="98"/>
      <c r="P24" s="98"/>
      <c r="Q24" s="98"/>
      <c r="R24" s="101"/>
      <c r="S24" s="101"/>
      <c r="T24" s="101"/>
      <c r="U24" s="101"/>
      <c r="V24" s="16"/>
      <c r="W24" s="31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8"/>
      <c r="AV24" s="109"/>
      <c r="AW24" s="109"/>
      <c r="AX24" s="110"/>
      <c r="AY24" s="109"/>
      <c r="AZ24" s="110"/>
      <c r="BA24" s="115"/>
    </row>
    <row r="25" spans="1:53" ht="12.75" customHeight="1">
      <c r="A25" s="104"/>
      <c r="B25" s="104"/>
      <c r="C25" s="92"/>
      <c r="D25" s="92"/>
      <c r="E25" s="92"/>
      <c r="F25" s="92"/>
      <c r="G25" s="92"/>
      <c r="H25" s="92"/>
      <c r="I25" s="92"/>
      <c r="J25" s="92"/>
      <c r="K25" s="29"/>
      <c r="L25" s="29"/>
      <c r="M25" s="97"/>
      <c r="N25" s="98"/>
      <c r="O25" s="98"/>
      <c r="P25" s="98"/>
      <c r="Q25" s="98"/>
      <c r="R25" s="101"/>
      <c r="S25" s="101"/>
      <c r="T25" s="101"/>
      <c r="U25" s="101"/>
      <c r="V25" s="16"/>
      <c r="W25" s="16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8"/>
      <c r="AV25" s="109"/>
      <c r="AW25" s="109"/>
      <c r="AX25" s="110"/>
      <c r="AY25" s="109"/>
      <c r="AZ25" s="110"/>
      <c r="BA25" s="115"/>
    </row>
    <row r="26" spans="1:53" ht="12.75" customHeight="1">
      <c r="A26" s="104"/>
      <c r="B26" s="104"/>
      <c r="C26" s="92"/>
      <c r="D26" s="92"/>
      <c r="E26" s="92"/>
      <c r="F26" s="92"/>
      <c r="G26" s="92"/>
      <c r="H26" s="92"/>
      <c r="I26" s="92"/>
      <c r="J26" s="92"/>
      <c r="K26" s="29"/>
      <c r="L26" s="29"/>
      <c r="M26" s="99"/>
      <c r="N26" s="100"/>
      <c r="O26" s="100"/>
      <c r="P26" s="100"/>
      <c r="Q26" s="100"/>
      <c r="R26" s="101"/>
      <c r="S26" s="101"/>
      <c r="T26" s="101"/>
      <c r="U26" s="101"/>
      <c r="V26" s="16"/>
      <c r="W26" s="33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11"/>
      <c r="AV26" s="112"/>
      <c r="AW26" s="112"/>
      <c r="AX26" s="113"/>
      <c r="AY26" s="112"/>
      <c r="AZ26" s="113"/>
      <c r="BA26" s="116"/>
    </row>
    <row r="27" spans="1:53" ht="12.75" customHeight="1">
      <c r="A27" s="104"/>
      <c r="B27" s="104"/>
      <c r="C27" s="92"/>
      <c r="D27" s="92"/>
      <c r="E27" s="92"/>
      <c r="F27" s="92"/>
      <c r="G27" s="92"/>
      <c r="H27" s="92"/>
      <c r="I27" s="92"/>
      <c r="J27" s="92"/>
      <c r="K27" s="29"/>
      <c r="L27" s="29"/>
      <c r="M27" s="117" t="s">
        <v>473</v>
      </c>
      <c r="N27" s="118"/>
      <c r="O27" s="118"/>
      <c r="P27" s="118"/>
      <c r="Q27" s="119"/>
      <c r="R27" s="95">
        <v>6</v>
      </c>
      <c r="S27" s="123"/>
      <c r="T27" s="95">
        <v>2</v>
      </c>
      <c r="U27" s="123"/>
      <c r="V27" s="16"/>
      <c r="W27" s="16"/>
      <c r="X27" s="125" t="s">
        <v>335</v>
      </c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53" t="s">
        <v>103</v>
      </c>
      <c r="AV27" s="126"/>
      <c r="AW27" s="126"/>
      <c r="AX27" s="54"/>
      <c r="AY27" s="126">
        <v>8</v>
      </c>
      <c r="AZ27" s="54"/>
      <c r="BA27" s="11">
        <v>8</v>
      </c>
    </row>
    <row r="28" spans="1:53" ht="12.75" customHeight="1">
      <c r="A28" s="104"/>
      <c r="B28" s="104"/>
      <c r="C28" s="92"/>
      <c r="D28" s="92"/>
      <c r="E28" s="92"/>
      <c r="F28" s="92"/>
      <c r="G28" s="92"/>
      <c r="H28" s="92"/>
      <c r="I28" s="92"/>
      <c r="J28" s="92"/>
      <c r="K28" s="29"/>
      <c r="L28" s="29"/>
      <c r="M28" s="120"/>
      <c r="N28" s="121"/>
      <c r="O28" s="121"/>
      <c r="P28" s="121"/>
      <c r="Q28" s="122"/>
      <c r="R28" s="97"/>
      <c r="S28" s="124"/>
      <c r="T28" s="97"/>
      <c r="U28" s="124"/>
      <c r="V28" s="16"/>
      <c r="W28" s="16"/>
      <c r="X28" s="127" t="s">
        <v>336</v>
      </c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9"/>
      <c r="AU28" s="53" t="s">
        <v>103</v>
      </c>
      <c r="AV28" s="126"/>
      <c r="AW28" s="126"/>
      <c r="AX28" s="54"/>
      <c r="AY28" s="126">
        <v>8</v>
      </c>
      <c r="AZ28" s="54"/>
      <c r="BA28" s="11">
        <v>8</v>
      </c>
    </row>
    <row r="29" spans="1:53" ht="12.75" customHeight="1">
      <c r="A29" s="104"/>
      <c r="B29" s="104"/>
      <c r="C29" s="92"/>
      <c r="D29" s="92"/>
      <c r="E29" s="92"/>
      <c r="F29" s="92"/>
      <c r="G29" s="92"/>
      <c r="H29" s="92"/>
      <c r="I29" s="92"/>
      <c r="J29" s="92"/>
      <c r="K29" s="29"/>
      <c r="L29" s="29"/>
      <c r="M29" s="117" t="s">
        <v>474</v>
      </c>
      <c r="N29" s="118"/>
      <c r="O29" s="118"/>
      <c r="P29" s="118"/>
      <c r="Q29" s="119"/>
      <c r="R29" s="102">
        <v>8</v>
      </c>
      <c r="S29" s="102"/>
      <c r="T29" s="102">
        <v>4</v>
      </c>
      <c r="U29" s="102"/>
      <c r="V29" s="16"/>
      <c r="W29" s="16"/>
      <c r="X29" s="125" t="s">
        <v>337</v>
      </c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53" t="s">
        <v>103</v>
      </c>
      <c r="AV29" s="126"/>
      <c r="AW29" s="126"/>
      <c r="AX29" s="54"/>
      <c r="AY29" s="53">
        <v>8</v>
      </c>
      <c r="AZ29" s="54"/>
      <c r="BA29" s="11">
        <v>8</v>
      </c>
    </row>
    <row r="30" spans="1:53" ht="12.75" customHeight="1">
      <c r="A30" s="104"/>
      <c r="B30" s="104"/>
      <c r="C30" s="92"/>
      <c r="D30" s="92"/>
      <c r="E30" s="92"/>
      <c r="F30" s="92"/>
      <c r="G30" s="92"/>
      <c r="H30" s="92"/>
      <c r="I30" s="92"/>
      <c r="J30" s="92"/>
      <c r="K30" s="29"/>
      <c r="L30" s="29"/>
      <c r="M30" s="130"/>
      <c r="N30" s="131"/>
      <c r="O30" s="131"/>
      <c r="P30" s="131"/>
      <c r="Q30" s="132"/>
      <c r="R30" s="102"/>
      <c r="S30" s="102"/>
      <c r="T30" s="102"/>
      <c r="U30" s="102"/>
      <c r="V30" s="16"/>
      <c r="W30" s="33"/>
      <c r="X30" s="127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9"/>
      <c r="AU30" s="53"/>
      <c r="AV30" s="126"/>
      <c r="AW30" s="126"/>
      <c r="AX30" s="54"/>
      <c r="AY30" s="126"/>
      <c r="AZ30" s="54"/>
      <c r="BA30" s="11"/>
    </row>
    <row r="31" spans="1:53" ht="12.75" customHeight="1">
      <c r="A31" s="104"/>
      <c r="B31" s="104"/>
      <c r="C31" s="92"/>
      <c r="D31" s="92"/>
      <c r="E31" s="92"/>
      <c r="F31" s="92"/>
      <c r="G31" s="92"/>
      <c r="H31" s="92"/>
      <c r="I31" s="92"/>
      <c r="J31" s="92"/>
      <c r="K31" s="29"/>
      <c r="L31" s="29"/>
      <c r="M31" s="30"/>
      <c r="N31" s="30"/>
      <c r="O31" s="29"/>
      <c r="P31" s="29"/>
      <c r="Q31" s="29"/>
      <c r="R31" s="29"/>
      <c r="S31" s="30"/>
      <c r="T31" s="30"/>
      <c r="U31" s="16"/>
      <c r="V31" s="16"/>
      <c r="W31" s="33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53"/>
      <c r="AV31" s="126"/>
      <c r="AW31" s="126"/>
      <c r="AX31" s="54"/>
      <c r="AY31" s="126"/>
      <c r="AZ31" s="54"/>
      <c r="BA31" s="11"/>
    </row>
    <row r="32" spans="1:53" ht="12.75" customHeight="1">
      <c r="A32" s="42" t="s">
        <v>75</v>
      </c>
      <c r="B32" s="42">
        <v>32</v>
      </c>
      <c r="C32" s="42">
        <v>6</v>
      </c>
      <c r="D32" s="43"/>
      <c r="E32" s="42"/>
      <c r="F32" s="53"/>
      <c r="G32" s="54"/>
      <c r="H32" s="42">
        <v>14</v>
      </c>
      <c r="I32" s="53">
        <f>SUM(B32:H32)</f>
        <v>52</v>
      </c>
      <c r="J32" s="54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4"/>
      <c r="AV32" s="135"/>
      <c r="AW32" s="135"/>
      <c r="AX32" s="136"/>
      <c r="AY32" s="135"/>
      <c r="AZ32" s="136"/>
      <c r="BA32" s="45"/>
    </row>
    <row r="33" spans="1:53" ht="12.75" customHeight="1">
      <c r="A33" s="41" t="s">
        <v>121</v>
      </c>
      <c r="B33" s="41">
        <v>32</v>
      </c>
      <c r="C33" s="41">
        <v>6</v>
      </c>
      <c r="D33" s="46"/>
      <c r="E33" s="41"/>
      <c r="F33" s="85"/>
      <c r="G33" s="59"/>
      <c r="H33" s="41">
        <v>14</v>
      </c>
      <c r="I33" s="53">
        <f>SUM(B33:H33)</f>
        <v>52</v>
      </c>
      <c r="J33" s="54"/>
      <c r="K33" s="23"/>
      <c r="L33" s="23"/>
      <c r="M33" s="23"/>
      <c r="N33" s="23"/>
      <c r="O33" s="17"/>
      <c r="P33" s="17"/>
      <c r="Q33" s="17"/>
      <c r="R33" s="17"/>
      <c r="S33" s="18"/>
      <c r="T33" s="18"/>
      <c r="U33" s="16"/>
      <c r="V33" s="16"/>
      <c r="W33" s="16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5"/>
      <c r="AV33" s="135"/>
      <c r="AW33" s="135"/>
      <c r="AX33" s="135"/>
      <c r="AY33" s="135"/>
      <c r="AZ33" s="135"/>
      <c r="BA33" s="135"/>
    </row>
    <row r="34" spans="1:53" ht="12.75" customHeight="1">
      <c r="A34" s="41" t="s">
        <v>332</v>
      </c>
      <c r="B34" s="42">
        <v>32</v>
      </c>
      <c r="C34" s="42">
        <v>6</v>
      </c>
      <c r="D34" s="43">
        <v>2</v>
      </c>
      <c r="E34" s="42"/>
      <c r="F34" s="53"/>
      <c r="G34" s="54"/>
      <c r="H34" s="42">
        <v>12</v>
      </c>
      <c r="I34" s="53">
        <f>SUM(B34:H34)</f>
        <v>52</v>
      </c>
      <c r="J34" s="54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9"/>
      <c r="AV34" s="139"/>
      <c r="AW34" s="139"/>
      <c r="AX34" s="139"/>
      <c r="AY34" s="139"/>
      <c r="AZ34" s="139"/>
      <c r="BA34" s="139"/>
    </row>
    <row r="35" spans="1:53" ht="12.75" customHeight="1">
      <c r="A35" s="41" t="s">
        <v>334</v>
      </c>
      <c r="B35" s="41">
        <v>29</v>
      </c>
      <c r="C35" s="41">
        <v>5</v>
      </c>
      <c r="D35" s="46">
        <v>4</v>
      </c>
      <c r="E35" s="41">
        <v>3</v>
      </c>
      <c r="F35" s="85"/>
      <c r="G35" s="59"/>
      <c r="H35" s="41">
        <v>2</v>
      </c>
      <c r="I35" s="53">
        <f>SUM(B35:H35)</f>
        <v>43</v>
      </c>
      <c r="J35" s="54"/>
      <c r="K35" s="23"/>
      <c r="L35" s="23"/>
      <c r="M35" s="23"/>
      <c r="N35" s="23"/>
      <c r="O35" s="17"/>
      <c r="P35" s="17"/>
      <c r="Q35" s="17"/>
      <c r="R35" s="17"/>
      <c r="S35" s="18"/>
      <c r="T35" s="18"/>
      <c r="U35" s="16"/>
      <c r="V35" s="16"/>
      <c r="W35" s="16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9"/>
      <c r="AV35" s="139"/>
      <c r="AW35" s="139"/>
      <c r="AX35" s="139"/>
      <c r="AY35" s="139"/>
      <c r="AZ35" s="139"/>
      <c r="BA35" s="139"/>
    </row>
    <row r="36" spans="1:53" ht="12.75" customHeight="1">
      <c r="A36" s="41"/>
      <c r="B36" s="50">
        <f>SUM(B32:B35)</f>
        <v>125</v>
      </c>
      <c r="C36" s="41">
        <f>SUM(C32:C35)</f>
        <v>23</v>
      </c>
      <c r="D36" s="41">
        <f>SUM(D32:D35)</f>
        <v>6</v>
      </c>
      <c r="E36" s="41">
        <f>SUM(E32:E35)</f>
        <v>3</v>
      </c>
      <c r="F36" s="85">
        <f>SUM(F32:G35)</f>
        <v>0</v>
      </c>
      <c r="G36" s="59"/>
      <c r="H36" s="41">
        <f>SUM(H32:H35)</f>
        <v>42</v>
      </c>
      <c r="I36" s="53">
        <f>SUM(I32:J35)</f>
        <v>199</v>
      </c>
      <c r="J36" s="54"/>
      <c r="K36" s="23"/>
      <c r="L36" s="23"/>
      <c r="M36" s="23"/>
      <c r="N36" s="23"/>
      <c r="O36" s="19"/>
      <c r="P36" s="19"/>
      <c r="Q36" s="19"/>
      <c r="R36" s="19"/>
      <c r="S36" s="19"/>
      <c r="T36" s="19"/>
      <c r="U36" s="16"/>
      <c r="V36" s="16"/>
      <c r="W36" s="16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9"/>
      <c r="AV36" s="139"/>
      <c r="AW36" s="139"/>
      <c r="AX36" s="139"/>
      <c r="AY36" s="139"/>
      <c r="AZ36" s="139"/>
      <c r="BA36" s="139"/>
    </row>
    <row r="37" spans="1:53" ht="12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16"/>
      <c r="V37" s="16"/>
      <c r="W37" s="16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39"/>
      <c r="AV37" s="139"/>
      <c r="AW37" s="139"/>
      <c r="AX37" s="139"/>
      <c r="AY37" s="139"/>
      <c r="AZ37" s="139"/>
      <c r="BA37" s="47"/>
    </row>
    <row r="38" spans="1:53" ht="21.75" customHeight="1">
      <c r="A38" s="86" t="s">
        <v>83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</row>
    <row r="39" spans="1:53" ht="12.75">
      <c r="A39" s="141" t="s">
        <v>101</v>
      </c>
      <c r="B39" s="142"/>
      <c r="C39" s="147" t="s">
        <v>84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9"/>
      <c r="O39" s="95" t="s">
        <v>14</v>
      </c>
      <c r="P39" s="96"/>
      <c r="Q39" s="96"/>
      <c r="R39" s="96"/>
      <c r="S39" s="96"/>
      <c r="T39" s="96"/>
      <c r="U39" s="96"/>
      <c r="V39" s="156"/>
      <c r="W39" s="158" t="s">
        <v>20</v>
      </c>
      <c r="X39" s="159"/>
      <c r="Y39" s="164" t="s">
        <v>21</v>
      </c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167" t="s">
        <v>30</v>
      </c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9"/>
      <c r="BA39" s="159"/>
    </row>
    <row r="40" spans="1:53" ht="12.75" customHeight="1">
      <c r="A40" s="143"/>
      <c r="B40" s="144"/>
      <c r="C40" s="150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2"/>
      <c r="O40" s="99"/>
      <c r="P40" s="100"/>
      <c r="Q40" s="100"/>
      <c r="R40" s="100"/>
      <c r="S40" s="100"/>
      <c r="T40" s="100"/>
      <c r="U40" s="100"/>
      <c r="V40" s="157"/>
      <c r="W40" s="160"/>
      <c r="X40" s="161"/>
      <c r="Y40" s="170" t="s">
        <v>22</v>
      </c>
      <c r="Z40" s="159"/>
      <c r="AA40" s="164" t="s">
        <v>24</v>
      </c>
      <c r="AB40" s="165"/>
      <c r="AC40" s="165"/>
      <c r="AD40" s="165"/>
      <c r="AE40" s="165"/>
      <c r="AF40" s="165"/>
      <c r="AG40" s="165"/>
      <c r="AH40" s="173"/>
      <c r="AI40" s="170" t="s">
        <v>25</v>
      </c>
      <c r="AJ40" s="174"/>
      <c r="AK40" s="177" t="s">
        <v>96</v>
      </c>
      <c r="AL40" s="165"/>
      <c r="AM40" s="165"/>
      <c r="AN40" s="173"/>
      <c r="AO40" s="164" t="s">
        <v>126</v>
      </c>
      <c r="AP40" s="165"/>
      <c r="AQ40" s="165"/>
      <c r="AR40" s="173"/>
      <c r="AS40" s="164" t="s">
        <v>338</v>
      </c>
      <c r="AT40" s="165"/>
      <c r="AU40" s="165"/>
      <c r="AV40" s="173"/>
      <c r="AW40" s="164" t="s">
        <v>339</v>
      </c>
      <c r="AX40" s="165"/>
      <c r="AY40" s="165"/>
      <c r="AZ40" s="173"/>
      <c r="BA40" s="161"/>
    </row>
    <row r="41" spans="1:53" ht="12.75">
      <c r="A41" s="143"/>
      <c r="B41" s="144"/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2"/>
      <c r="O41" s="170" t="s">
        <v>15</v>
      </c>
      <c r="P41" s="159"/>
      <c r="Q41" s="170" t="s">
        <v>19</v>
      </c>
      <c r="R41" s="159"/>
      <c r="S41" s="164" t="s">
        <v>16</v>
      </c>
      <c r="T41" s="165"/>
      <c r="U41" s="165"/>
      <c r="V41" s="166"/>
      <c r="W41" s="160"/>
      <c r="X41" s="161"/>
      <c r="Y41" s="171"/>
      <c r="Z41" s="161"/>
      <c r="AA41" s="170" t="s">
        <v>23</v>
      </c>
      <c r="AB41" s="159"/>
      <c r="AC41" s="164" t="s">
        <v>26</v>
      </c>
      <c r="AD41" s="165"/>
      <c r="AE41" s="165"/>
      <c r="AF41" s="165"/>
      <c r="AG41" s="165"/>
      <c r="AH41" s="173"/>
      <c r="AI41" s="171"/>
      <c r="AJ41" s="175"/>
      <c r="AK41" s="177" t="s">
        <v>31</v>
      </c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6"/>
      <c r="BA41" s="161"/>
    </row>
    <row r="42" spans="1:53" ht="12.75">
      <c r="A42" s="143"/>
      <c r="B42" s="144"/>
      <c r="C42" s="150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2"/>
      <c r="O42" s="171"/>
      <c r="P42" s="161"/>
      <c r="Q42" s="171"/>
      <c r="R42" s="161"/>
      <c r="S42" s="170" t="s">
        <v>17</v>
      </c>
      <c r="T42" s="159"/>
      <c r="U42" s="170" t="s">
        <v>18</v>
      </c>
      <c r="V42" s="174"/>
      <c r="W42" s="160"/>
      <c r="X42" s="161"/>
      <c r="Y42" s="171"/>
      <c r="Z42" s="161"/>
      <c r="AA42" s="171"/>
      <c r="AB42" s="161"/>
      <c r="AC42" s="170" t="s">
        <v>27</v>
      </c>
      <c r="AD42" s="178"/>
      <c r="AE42" s="181" t="s">
        <v>28</v>
      </c>
      <c r="AF42" s="178"/>
      <c r="AG42" s="158" t="s">
        <v>29</v>
      </c>
      <c r="AH42" s="159"/>
      <c r="AI42" s="171"/>
      <c r="AJ42" s="175"/>
      <c r="AK42" s="177">
        <v>1</v>
      </c>
      <c r="AL42" s="173"/>
      <c r="AM42" s="164">
        <v>2</v>
      </c>
      <c r="AN42" s="173"/>
      <c r="AO42" s="164">
        <v>3</v>
      </c>
      <c r="AP42" s="173"/>
      <c r="AQ42" s="164">
        <v>4</v>
      </c>
      <c r="AR42" s="173"/>
      <c r="AS42" s="164">
        <v>5</v>
      </c>
      <c r="AT42" s="173"/>
      <c r="AU42" s="164">
        <v>6</v>
      </c>
      <c r="AV42" s="173"/>
      <c r="AW42" s="164">
        <v>7</v>
      </c>
      <c r="AX42" s="173"/>
      <c r="AY42" s="164">
        <v>8</v>
      </c>
      <c r="AZ42" s="166"/>
      <c r="BA42" s="161"/>
    </row>
    <row r="43" spans="1:53" ht="12.75">
      <c r="A43" s="143"/>
      <c r="B43" s="144"/>
      <c r="C43" s="150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2"/>
      <c r="O43" s="171"/>
      <c r="P43" s="161"/>
      <c r="Q43" s="171"/>
      <c r="R43" s="161"/>
      <c r="S43" s="171"/>
      <c r="T43" s="161"/>
      <c r="U43" s="171"/>
      <c r="V43" s="175"/>
      <c r="W43" s="160"/>
      <c r="X43" s="161"/>
      <c r="Y43" s="171"/>
      <c r="Z43" s="161"/>
      <c r="AA43" s="171"/>
      <c r="AB43" s="161"/>
      <c r="AC43" s="171"/>
      <c r="AD43" s="179"/>
      <c r="AE43" s="182"/>
      <c r="AF43" s="179"/>
      <c r="AG43" s="160"/>
      <c r="AH43" s="161"/>
      <c r="AI43" s="171"/>
      <c r="AJ43" s="175"/>
      <c r="AK43" s="177" t="s">
        <v>32</v>
      </c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6"/>
      <c r="BA43" s="161"/>
    </row>
    <row r="44" spans="1:53" ht="12.75">
      <c r="A44" s="145"/>
      <c r="B44" s="146"/>
      <c r="C44" s="153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5"/>
      <c r="O44" s="172"/>
      <c r="P44" s="163"/>
      <c r="Q44" s="172"/>
      <c r="R44" s="163"/>
      <c r="S44" s="172"/>
      <c r="T44" s="163"/>
      <c r="U44" s="172"/>
      <c r="V44" s="176"/>
      <c r="W44" s="162"/>
      <c r="X44" s="163"/>
      <c r="Y44" s="172"/>
      <c r="Z44" s="163"/>
      <c r="AA44" s="172"/>
      <c r="AB44" s="163"/>
      <c r="AC44" s="172"/>
      <c r="AD44" s="180"/>
      <c r="AE44" s="183"/>
      <c r="AF44" s="180"/>
      <c r="AG44" s="162"/>
      <c r="AH44" s="163"/>
      <c r="AI44" s="172"/>
      <c r="AJ44" s="176"/>
      <c r="AK44" s="177">
        <v>16</v>
      </c>
      <c r="AL44" s="173"/>
      <c r="AM44" s="164">
        <v>16</v>
      </c>
      <c r="AN44" s="173"/>
      <c r="AO44" s="164">
        <v>16</v>
      </c>
      <c r="AP44" s="173"/>
      <c r="AQ44" s="164">
        <v>16</v>
      </c>
      <c r="AR44" s="173"/>
      <c r="AS44" s="164">
        <v>16</v>
      </c>
      <c r="AT44" s="173"/>
      <c r="AU44" s="164">
        <v>16</v>
      </c>
      <c r="AV44" s="173"/>
      <c r="AW44" s="164">
        <v>16</v>
      </c>
      <c r="AX44" s="173"/>
      <c r="AY44" s="164">
        <v>13</v>
      </c>
      <c r="AZ44" s="166"/>
      <c r="BA44" s="163"/>
    </row>
    <row r="45" spans="1:53" ht="15" customHeight="1">
      <c r="A45" s="184" t="s">
        <v>469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6"/>
    </row>
    <row r="46" spans="1:53" ht="13.5" customHeight="1">
      <c r="A46" s="245" t="s">
        <v>100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7"/>
    </row>
    <row r="47" spans="1:53" ht="24" customHeight="1">
      <c r="A47" s="62" t="s">
        <v>848</v>
      </c>
      <c r="B47" s="63"/>
      <c r="C47" s="190" t="s">
        <v>827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2"/>
      <c r="O47" s="53"/>
      <c r="P47" s="54"/>
      <c r="Q47" s="53">
        <v>1</v>
      </c>
      <c r="R47" s="54"/>
      <c r="S47" s="53"/>
      <c r="T47" s="54"/>
      <c r="U47" s="53"/>
      <c r="V47" s="55"/>
      <c r="W47" s="58">
        <f aca="true" t="shared" si="0" ref="W47:W54">Y47/30</f>
        <v>3</v>
      </c>
      <c r="X47" s="59"/>
      <c r="Y47" s="53">
        <f aca="true" t="shared" si="1" ref="Y47:Y54">SUM(AA47,AI47)</f>
        <v>90</v>
      </c>
      <c r="Z47" s="54"/>
      <c r="AA47" s="53">
        <f aca="true" t="shared" si="2" ref="AA47:AA54">SUM(AK47*AK$44,AM47*AM$44,AO47*AO$44,AQ47*AQ$44,AS47*AS$44,AU47*AU$44,AW47*AW$44,AY47*AY$44)</f>
        <v>32</v>
      </c>
      <c r="AB47" s="54"/>
      <c r="AC47" s="85">
        <v>16</v>
      </c>
      <c r="AD47" s="188"/>
      <c r="AE47" s="189"/>
      <c r="AF47" s="188"/>
      <c r="AG47" s="189">
        <v>16</v>
      </c>
      <c r="AH47" s="59"/>
      <c r="AI47" s="85">
        <v>58</v>
      </c>
      <c r="AJ47" s="187"/>
      <c r="AK47" s="85">
        <v>2</v>
      </c>
      <c r="AL47" s="59"/>
      <c r="AM47" s="53"/>
      <c r="AN47" s="54"/>
      <c r="AO47" s="53"/>
      <c r="AP47" s="54"/>
      <c r="AQ47" s="53"/>
      <c r="AR47" s="54"/>
      <c r="AS47" s="53"/>
      <c r="AT47" s="54"/>
      <c r="AU47" s="53"/>
      <c r="AV47" s="54"/>
      <c r="AW47" s="53"/>
      <c r="AX47" s="54"/>
      <c r="AY47" s="53"/>
      <c r="AZ47" s="55"/>
      <c r="BA47" s="4"/>
    </row>
    <row r="48" spans="1:53" ht="12" customHeight="1">
      <c r="A48" s="62" t="s">
        <v>849</v>
      </c>
      <c r="B48" s="63"/>
      <c r="C48" s="64" t="s">
        <v>369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  <c r="O48" s="85"/>
      <c r="P48" s="59"/>
      <c r="Q48" s="85">
        <v>1</v>
      </c>
      <c r="R48" s="59"/>
      <c r="S48" s="85"/>
      <c r="T48" s="59"/>
      <c r="U48" s="85"/>
      <c r="V48" s="187"/>
      <c r="W48" s="58">
        <f t="shared" si="0"/>
        <v>3</v>
      </c>
      <c r="X48" s="59"/>
      <c r="Y48" s="85">
        <f t="shared" si="1"/>
        <v>90</v>
      </c>
      <c r="Z48" s="59"/>
      <c r="AA48" s="85">
        <f t="shared" si="2"/>
        <v>16</v>
      </c>
      <c r="AB48" s="59"/>
      <c r="AC48" s="85">
        <v>8</v>
      </c>
      <c r="AD48" s="188"/>
      <c r="AE48" s="189"/>
      <c r="AF48" s="188"/>
      <c r="AG48" s="189">
        <v>8</v>
      </c>
      <c r="AH48" s="59"/>
      <c r="AI48" s="85">
        <v>74</v>
      </c>
      <c r="AJ48" s="187"/>
      <c r="AK48" s="85">
        <v>1</v>
      </c>
      <c r="AL48" s="59"/>
      <c r="AM48" s="85"/>
      <c r="AN48" s="59"/>
      <c r="AO48" s="85"/>
      <c r="AP48" s="59"/>
      <c r="AQ48" s="85"/>
      <c r="AR48" s="59"/>
      <c r="AS48" s="85"/>
      <c r="AT48" s="59"/>
      <c r="AU48" s="85"/>
      <c r="AV48" s="59"/>
      <c r="AW48" s="85"/>
      <c r="AX48" s="59"/>
      <c r="AY48" s="85"/>
      <c r="AZ48" s="187"/>
      <c r="BA48" s="4"/>
    </row>
    <row r="49" spans="1:53" ht="12" customHeight="1">
      <c r="A49" s="62" t="s">
        <v>850</v>
      </c>
      <c r="B49" s="63"/>
      <c r="C49" s="64" t="s">
        <v>344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6"/>
      <c r="O49" s="85">
        <v>1</v>
      </c>
      <c r="P49" s="59"/>
      <c r="Q49" s="85"/>
      <c r="R49" s="59"/>
      <c r="S49" s="85"/>
      <c r="T49" s="59"/>
      <c r="U49" s="85"/>
      <c r="V49" s="187"/>
      <c r="W49" s="58">
        <f t="shared" si="0"/>
        <v>3</v>
      </c>
      <c r="X49" s="59"/>
      <c r="Y49" s="85">
        <f t="shared" si="1"/>
        <v>90</v>
      </c>
      <c r="Z49" s="59"/>
      <c r="AA49" s="85">
        <f t="shared" si="2"/>
        <v>48</v>
      </c>
      <c r="AB49" s="59"/>
      <c r="AC49" s="85">
        <v>32</v>
      </c>
      <c r="AD49" s="188"/>
      <c r="AE49" s="189"/>
      <c r="AF49" s="188"/>
      <c r="AG49" s="189">
        <v>16</v>
      </c>
      <c r="AH49" s="59"/>
      <c r="AI49" s="85">
        <v>42</v>
      </c>
      <c r="AJ49" s="187"/>
      <c r="AK49" s="85">
        <v>3</v>
      </c>
      <c r="AL49" s="59"/>
      <c r="AM49" s="85"/>
      <c r="AN49" s="59"/>
      <c r="AO49" s="85"/>
      <c r="AP49" s="59"/>
      <c r="AQ49" s="85"/>
      <c r="AR49" s="59"/>
      <c r="AS49" s="85"/>
      <c r="AT49" s="59"/>
      <c r="AU49" s="85"/>
      <c r="AV49" s="59"/>
      <c r="AW49" s="85"/>
      <c r="AX49" s="59"/>
      <c r="AY49" s="85"/>
      <c r="AZ49" s="187"/>
      <c r="BA49" s="4"/>
    </row>
    <row r="50" spans="1:53" ht="12" customHeight="1">
      <c r="A50" s="62" t="s">
        <v>851</v>
      </c>
      <c r="B50" s="63"/>
      <c r="C50" s="64" t="s">
        <v>345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6"/>
      <c r="O50" s="53">
        <v>1</v>
      </c>
      <c r="P50" s="54"/>
      <c r="Q50" s="53"/>
      <c r="R50" s="54"/>
      <c r="S50" s="53"/>
      <c r="T50" s="54"/>
      <c r="U50" s="53"/>
      <c r="V50" s="55"/>
      <c r="W50" s="58">
        <f t="shared" si="0"/>
        <v>3</v>
      </c>
      <c r="X50" s="59"/>
      <c r="Y50" s="53">
        <f t="shared" si="1"/>
        <v>90</v>
      </c>
      <c r="Z50" s="54"/>
      <c r="AA50" s="53">
        <f t="shared" si="2"/>
        <v>32</v>
      </c>
      <c r="AB50" s="54"/>
      <c r="AC50" s="85">
        <v>16</v>
      </c>
      <c r="AD50" s="188"/>
      <c r="AE50" s="189"/>
      <c r="AF50" s="188"/>
      <c r="AG50" s="189">
        <v>16</v>
      </c>
      <c r="AH50" s="59"/>
      <c r="AI50" s="85">
        <v>58</v>
      </c>
      <c r="AJ50" s="187"/>
      <c r="AK50" s="85">
        <v>2</v>
      </c>
      <c r="AL50" s="59"/>
      <c r="AM50" s="53"/>
      <c r="AN50" s="54"/>
      <c r="AO50" s="53"/>
      <c r="AP50" s="54"/>
      <c r="AQ50" s="53"/>
      <c r="AR50" s="54"/>
      <c r="AS50" s="53"/>
      <c r="AT50" s="54"/>
      <c r="AU50" s="53"/>
      <c r="AV50" s="54"/>
      <c r="AW50" s="53"/>
      <c r="AX50" s="54"/>
      <c r="AY50" s="53"/>
      <c r="AZ50" s="55"/>
      <c r="BA50" s="4"/>
    </row>
    <row r="51" spans="1:53" ht="12" customHeight="1">
      <c r="A51" s="62" t="s">
        <v>852</v>
      </c>
      <c r="B51" s="63"/>
      <c r="C51" s="64" t="s">
        <v>346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6"/>
      <c r="O51" s="53">
        <v>3</v>
      </c>
      <c r="P51" s="54"/>
      <c r="Q51" s="53"/>
      <c r="R51" s="54"/>
      <c r="S51" s="53"/>
      <c r="T51" s="54"/>
      <c r="U51" s="53"/>
      <c r="V51" s="55"/>
      <c r="W51" s="58">
        <f>Y51/30</f>
        <v>3</v>
      </c>
      <c r="X51" s="59"/>
      <c r="Y51" s="53">
        <f>SUM(AA51,AI51)</f>
        <v>90</v>
      </c>
      <c r="Z51" s="54"/>
      <c r="AA51" s="53">
        <f>SUM(AK51*AK$44,AM51*AM$44,AO51*AO$44,AQ51*AQ$44,AS51*AS$44,AU51*AU$44,AW51*AW$44,AY51*AY$44)</f>
        <v>48</v>
      </c>
      <c r="AB51" s="54"/>
      <c r="AC51" s="53">
        <v>32</v>
      </c>
      <c r="AD51" s="60"/>
      <c r="AE51" s="61"/>
      <c r="AF51" s="60"/>
      <c r="AG51" s="61">
        <v>16</v>
      </c>
      <c r="AH51" s="54"/>
      <c r="AI51" s="53">
        <v>42</v>
      </c>
      <c r="AJ51" s="55"/>
      <c r="AK51" s="56"/>
      <c r="AL51" s="57"/>
      <c r="AM51" s="53"/>
      <c r="AN51" s="54"/>
      <c r="AO51" s="53">
        <v>3</v>
      </c>
      <c r="AP51" s="54"/>
      <c r="AQ51" s="53"/>
      <c r="AR51" s="54"/>
      <c r="AS51" s="53"/>
      <c r="AT51" s="54"/>
      <c r="AU51" s="53"/>
      <c r="AV51" s="54"/>
      <c r="AW51" s="53"/>
      <c r="AX51" s="54"/>
      <c r="AY51" s="53"/>
      <c r="AZ51" s="55"/>
      <c r="BA51" s="4"/>
    </row>
    <row r="52" spans="1:53" ht="12" customHeight="1">
      <c r="A52" s="62" t="s">
        <v>853</v>
      </c>
      <c r="B52" s="63"/>
      <c r="C52" s="64" t="s">
        <v>372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6"/>
      <c r="O52" s="53"/>
      <c r="P52" s="54"/>
      <c r="Q52" s="53">
        <v>7</v>
      </c>
      <c r="R52" s="54"/>
      <c r="S52" s="53"/>
      <c r="T52" s="54"/>
      <c r="U52" s="53"/>
      <c r="V52" s="55"/>
      <c r="W52" s="58">
        <f t="shared" si="0"/>
        <v>3</v>
      </c>
      <c r="X52" s="59"/>
      <c r="Y52" s="53">
        <f t="shared" si="1"/>
        <v>90</v>
      </c>
      <c r="Z52" s="54"/>
      <c r="AA52" s="53">
        <f t="shared" si="2"/>
        <v>32</v>
      </c>
      <c r="AB52" s="54"/>
      <c r="AC52" s="53">
        <v>16</v>
      </c>
      <c r="AD52" s="60"/>
      <c r="AE52" s="61"/>
      <c r="AF52" s="60"/>
      <c r="AG52" s="61">
        <v>16</v>
      </c>
      <c r="AH52" s="54"/>
      <c r="AI52" s="53">
        <v>58</v>
      </c>
      <c r="AJ52" s="55"/>
      <c r="AK52" s="56"/>
      <c r="AL52" s="57"/>
      <c r="AM52" s="53"/>
      <c r="AN52" s="54"/>
      <c r="AO52" s="53"/>
      <c r="AP52" s="54"/>
      <c r="AQ52" s="53"/>
      <c r="AR52" s="54"/>
      <c r="AS52" s="53"/>
      <c r="AT52" s="54"/>
      <c r="AU52" s="53"/>
      <c r="AV52" s="54"/>
      <c r="AW52" s="53">
        <v>2</v>
      </c>
      <c r="AX52" s="54"/>
      <c r="AY52" s="53"/>
      <c r="AZ52" s="55"/>
      <c r="BA52" s="4"/>
    </row>
    <row r="53" spans="1:53" ht="12" customHeight="1">
      <c r="A53" s="62" t="s">
        <v>854</v>
      </c>
      <c r="B53" s="63"/>
      <c r="C53" s="64" t="s">
        <v>33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6"/>
      <c r="O53" s="85">
        <v>4</v>
      </c>
      <c r="P53" s="59"/>
      <c r="Q53" s="85">
        <v>1.2</v>
      </c>
      <c r="R53" s="59"/>
      <c r="S53" s="85"/>
      <c r="T53" s="59"/>
      <c r="U53" s="85"/>
      <c r="V53" s="187"/>
      <c r="W53" s="58">
        <f t="shared" si="0"/>
        <v>14</v>
      </c>
      <c r="X53" s="59"/>
      <c r="Y53" s="85">
        <f t="shared" si="1"/>
        <v>420</v>
      </c>
      <c r="Z53" s="59"/>
      <c r="AA53" s="85">
        <f t="shared" si="2"/>
        <v>272</v>
      </c>
      <c r="AB53" s="59"/>
      <c r="AC53" s="85"/>
      <c r="AD53" s="188"/>
      <c r="AE53" s="189"/>
      <c r="AF53" s="188"/>
      <c r="AG53" s="189">
        <v>272</v>
      </c>
      <c r="AH53" s="59"/>
      <c r="AI53" s="85">
        <v>148</v>
      </c>
      <c r="AJ53" s="187"/>
      <c r="AK53" s="193">
        <v>6</v>
      </c>
      <c r="AL53" s="194"/>
      <c r="AM53" s="85">
        <v>6</v>
      </c>
      <c r="AN53" s="59"/>
      <c r="AO53" s="85">
        <v>2</v>
      </c>
      <c r="AP53" s="59"/>
      <c r="AQ53" s="85">
        <v>3</v>
      </c>
      <c r="AR53" s="59"/>
      <c r="AS53" s="85"/>
      <c r="AT53" s="59"/>
      <c r="AU53" s="85"/>
      <c r="AV53" s="59"/>
      <c r="AW53" s="85"/>
      <c r="AX53" s="59"/>
      <c r="AY53" s="85"/>
      <c r="AZ53" s="187"/>
      <c r="BA53" s="4"/>
    </row>
    <row r="54" spans="1:53" ht="12" customHeight="1" thickBot="1">
      <c r="A54" s="62" t="s">
        <v>855</v>
      </c>
      <c r="B54" s="63"/>
      <c r="C54" s="64" t="s">
        <v>347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6"/>
      <c r="O54" s="53"/>
      <c r="P54" s="54"/>
      <c r="Q54" s="53">
        <v>2</v>
      </c>
      <c r="R54" s="54"/>
      <c r="S54" s="53"/>
      <c r="T54" s="54"/>
      <c r="U54" s="53"/>
      <c r="V54" s="55"/>
      <c r="W54" s="58">
        <f t="shared" si="0"/>
        <v>3</v>
      </c>
      <c r="X54" s="59"/>
      <c r="Y54" s="53">
        <f t="shared" si="1"/>
        <v>90</v>
      </c>
      <c r="Z54" s="54"/>
      <c r="AA54" s="53">
        <f t="shared" si="2"/>
        <v>64</v>
      </c>
      <c r="AB54" s="54"/>
      <c r="AC54" s="85"/>
      <c r="AD54" s="188"/>
      <c r="AE54" s="189"/>
      <c r="AF54" s="188"/>
      <c r="AG54" s="189">
        <v>64</v>
      </c>
      <c r="AH54" s="59"/>
      <c r="AI54" s="85">
        <v>26</v>
      </c>
      <c r="AJ54" s="187"/>
      <c r="AK54" s="193">
        <v>2</v>
      </c>
      <c r="AL54" s="194"/>
      <c r="AM54" s="85">
        <v>2</v>
      </c>
      <c r="AN54" s="59"/>
      <c r="AO54" s="53"/>
      <c r="AP54" s="54"/>
      <c r="AQ54" s="53"/>
      <c r="AR54" s="54"/>
      <c r="AS54" s="53"/>
      <c r="AT54" s="54"/>
      <c r="AU54" s="53"/>
      <c r="AV54" s="54"/>
      <c r="AW54" s="53"/>
      <c r="AX54" s="54"/>
      <c r="AY54" s="53"/>
      <c r="AZ54" s="55"/>
      <c r="BA54" s="4"/>
    </row>
    <row r="55" spans="1:53" ht="13.5" customHeight="1" thickBot="1">
      <c r="A55" s="210" t="s">
        <v>85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2"/>
      <c r="O55" s="200">
        <v>4</v>
      </c>
      <c r="P55" s="201"/>
      <c r="Q55" s="200">
        <v>6</v>
      </c>
      <c r="R55" s="201"/>
      <c r="S55" s="200"/>
      <c r="T55" s="201"/>
      <c r="U55" s="200"/>
      <c r="V55" s="213"/>
      <c r="W55" s="211">
        <f>SUM(W47:X54)</f>
        <v>35</v>
      </c>
      <c r="X55" s="212"/>
      <c r="Y55" s="214">
        <f>SUM(Y47:Z54)</f>
        <v>1050</v>
      </c>
      <c r="Z55" s="215"/>
      <c r="AA55" s="211">
        <f>SUM(AA47:AB54)</f>
        <v>544</v>
      </c>
      <c r="AB55" s="212"/>
      <c r="AC55" s="211">
        <f>SUM(AC47:AD54)</f>
        <v>120</v>
      </c>
      <c r="AD55" s="212"/>
      <c r="AE55" s="211">
        <f>SUM(AE47:AF54)</f>
        <v>0</v>
      </c>
      <c r="AF55" s="212"/>
      <c r="AG55" s="211">
        <f>SUM(AG47:AH54)</f>
        <v>424</v>
      </c>
      <c r="AH55" s="212"/>
      <c r="AI55" s="211">
        <f>SUM(AI47:AJ54)</f>
        <v>506</v>
      </c>
      <c r="AJ55" s="212"/>
      <c r="AK55" s="202">
        <f>SUM(AK47:AL54)</f>
        <v>16</v>
      </c>
      <c r="AL55" s="203"/>
      <c r="AM55" s="200">
        <f>SUM(AM47:AN54)</f>
        <v>8</v>
      </c>
      <c r="AN55" s="201"/>
      <c r="AO55" s="200">
        <f>SUM(AO47:AP54)</f>
        <v>5</v>
      </c>
      <c r="AP55" s="201"/>
      <c r="AQ55" s="200">
        <f>SUM(AQ47:AR54)</f>
        <v>3</v>
      </c>
      <c r="AR55" s="201"/>
      <c r="AS55" s="200">
        <f>SUM(AS47:AT54)</f>
        <v>0</v>
      </c>
      <c r="AT55" s="201"/>
      <c r="AU55" s="200">
        <f>SUM(AU47:AV54)</f>
        <v>0</v>
      </c>
      <c r="AV55" s="201"/>
      <c r="AW55" s="200">
        <f>SUM(AW47:AX54)</f>
        <v>2</v>
      </c>
      <c r="AX55" s="201"/>
      <c r="AY55" s="200">
        <f>SUM(AY47:AZ54)</f>
        <v>0</v>
      </c>
      <c r="AZ55" s="201"/>
      <c r="BA55" s="5"/>
    </row>
    <row r="56" spans="1:53" ht="13.5" customHeight="1">
      <c r="A56" s="245" t="s">
        <v>106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7"/>
    </row>
    <row r="57" spans="1:53" ht="12" customHeight="1">
      <c r="A57" s="195" t="s">
        <v>856</v>
      </c>
      <c r="B57" s="196"/>
      <c r="C57" s="197" t="s">
        <v>343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9"/>
      <c r="O57" s="85">
        <v>2</v>
      </c>
      <c r="P57" s="59"/>
      <c r="Q57" s="85"/>
      <c r="R57" s="59"/>
      <c r="S57" s="85"/>
      <c r="T57" s="59"/>
      <c r="U57" s="85"/>
      <c r="V57" s="187"/>
      <c r="W57" s="58">
        <f aca="true" t="shared" si="3" ref="W57:W71">Y57/30</f>
        <v>6</v>
      </c>
      <c r="X57" s="59"/>
      <c r="Y57" s="85">
        <f aca="true" t="shared" si="4" ref="Y57:Y71">SUM(AA57,AI57)</f>
        <v>180</v>
      </c>
      <c r="Z57" s="59"/>
      <c r="AA57" s="85">
        <f aca="true" t="shared" si="5" ref="AA57:AA71">SUM(AK57*AK$44,AM57*AM$44,AO57*AO$44,AQ57*AQ$44,AS57*AS$44,AU57*AU$44,AW57*AW$44,AY57*AY$44)</f>
        <v>96</v>
      </c>
      <c r="AB57" s="59"/>
      <c r="AC57" s="85">
        <v>48</v>
      </c>
      <c r="AD57" s="188"/>
      <c r="AE57" s="189"/>
      <c r="AF57" s="188"/>
      <c r="AG57" s="189">
        <v>48</v>
      </c>
      <c r="AH57" s="59"/>
      <c r="AI57" s="85">
        <v>84</v>
      </c>
      <c r="AJ57" s="187"/>
      <c r="AK57" s="85">
        <v>3</v>
      </c>
      <c r="AL57" s="59"/>
      <c r="AM57" s="85">
        <v>3</v>
      </c>
      <c r="AN57" s="59"/>
      <c r="AO57" s="85"/>
      <c r="AP57" s="59"/>
      <c r="AQ57" s="85"/>
      <c r="AR57" s="59"/>
      <c r="AS57" s="85"/>
      <c r="AT57" s="59"/>
      <c r="AU57" s="85"/>
      <c r="AV57" s="59"/>
      <c r="AW57" s="85"/>
      <c r="AX57" s="59"/>
      <c r="AY57" s="85"/>
      <c r="AZ57" s="187"/>
      <c r="BA57" s="4"/>
    </row>
    <row r="58" spans="1:53" ht="12" customHeight="1">
      <c r="A58" s="195" t="s">
        <v>857</v>
      </c>
      <c r="B58" s="196"/>
      <c r="C58" s="197" t="s">
        <v>348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9"/>
      <c r="O58" s="53">
        <v>1</v>
      </c>
      <c r="P58" s="54"/>
      <c r="Q58" s="53"/>
      <c r="R58" s="54"/>
      <c r="S58" s="53"/>
      <c r="T58" s="54"/>
      <c r="U58" s="53"/>
      <c r="V58" s="55"/>
      <c r="W58" s="58">
        <f t="shared" si="3"/>
        <v>5</v>
      </c>
      <c r="X58" s="59"/>
      <c r="Y58" s="53">
        <f t="shared" si="4"/>
        <v>150</v>
      </c>
      <c r="Z58" s="54"/>
      <c r="AA58" s="53">
        <f t="shared" si="5"/>
        <v>80</v>
      </c>
      <c r="AB58" s="54"/>
      <c r="AC58" s="85">
        <v>48</v>
      </c>
      <c r="AD58" s="188"/>
      <c r="AE58" s="189"/>
      <c r="AF58" s="188"/>
      <c r="AG58" s="189">
        <v>32</v>
      </c>
      <c r="AH58" s="59"/>
      <c r="AI58" s="85">
        <v>70</v>
      </c>
      <c r="AJ58" s="187"/>
      <c r="AK58" s="85">
        <v>5</v>
      </c>
      <c r="AL58" s="59"/>
      <c r="AM58" s="53"/>
      <c r="AN58" s="54"/>
      <c r="AO58" s="53"/>
      <c r="AP58" s="54"/>
      <c r="AQ58" s="53"/>
      <c r="AR58" s="54"/>
      <c r="AS58" s="53"/>
      <c r="AT58" s="54"/>
      <c r="AU58" s="53"/>
      <c r="AV58" s="54"/>
      <c r="AW58" s="53"/>
      <c r="AX58" s="54"/>
      <c r="AY58" s="53"/>
      <c r="AZ58" s="55"/>
      <c r="BA58" s="4"/>
    </row>
    <row r="59" spans="1:53" ht="12" customHeight="1">
      <c r="A59" s="195" t="s">
        <v>858</v>
      </c>
      <c r="B59" s="196"/>
      <c r="C59" s="197" t="s">
        <v>349</v>
      </c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9"/>
      <c r="O59" s="53">
        <v>2</v>
      </c>
      <c r="P59" s="54"/>
      <c r="Q59" s="53">
        <v>1</v>
      </c>
      <c r="R59" s="54"/>
      <c r="S59" s="53">
        <v>2</v>
      </c>
      <c r="T59" s="54"/>
      <c r="U59" s="53"/>
      <c r="V59" s="55"/>
      <c r="W59" s="58">
        <f t="shared" si="3"/>
        <v>10</v>
      </c>
      <c r="X59" s="59"/>
      <c r="Y59" s="53">
        <f t="shared" si="4"/>
        <v>300</v>
      </c>
      <c r="Z59" s="54"/>
      <c r="AA59" s="53">
        <f t="shared" si="5"/>
        <v>128</v>
      </c>
      <c r="AB59" s="54"/>
      <c r="AC59" s="85">
        <v>64</v>
      </c>
      <c r="AD59" s="188"/>
      <c r="AE59" s="189">
        <v>64</v>
      </c>
      <c r="AF59" s="188"/>
      <c r="AG59" s="189"/>
      <c r="AH59" s="59"/>
      <c r="AI59" s="85">
        <v>172</v>
      </c>
      <c r="AJ59" s="187"/>
      <c r="AK59" s="85">
        <v>4</v>
      </c>
      <c r="AL59" s="59"/>
      <c r="AM59" s="53">
        <v>4</v>
      </c>
      <c r="AN59" s="54"/>
      <c r="AO59" s="53"/>
      <c r="AP59" s="54"/>
      <c r="AQ59" s="53"/>
      <c r="AR59" s="54"/>
      <c r="AS59" s="53"/>
      <c r="AT59" s="54"/>
      <c r="AU59" s="53"/>
      <c r="AV59" s="54"/>
      <c r="AW59" s="53"/>
      <c r="AX59" s="54"/>
      <c r="AY59" s="53"/>
      <c r="AZ59" s="55"/>
      <c r="BA59" s="4"/>
    </row>
    <row r="60" spans="1:53" ht="26.25" customHeight="1">
      <c r="A60" s="195" t="s">
        <v>859</v>
      </c>
      <c r="B60" s="196"/>
      <c r="C60" s="197" t="s">
        <v>828</v>
      </c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9"/>
      <c r="O60" s="85"/>
      <c r="P60" s="59"/>
      <c r="Q60" s="85">
        <v>2</v>
      </c>
      <c r="R60" s="59"/>
      <c r="S60" s="85"/>
      <c r="T60" s="59"/>
      <c r="U60" s="85"/>
      <c r="V60" s="187"/>
      <c r="W60" s="58">
        <f t="shared" si="3"/>
        <v>3</v>
      </c>
      <c r="X60" s="59"/>
      <c r="Y60" s="85">
        <f t="shared" si="4"/>
        <v>90</v>
      </c>
      <c r="Z60" s="59"/>
      <c r="AA60" s="85">
        <f t="shared" si="5"/>
        <v>48</v>
      </c>
      <c r="AB60" s="59"/>
      <c r="AC60" s="85">
        <v>16</v>
      </c>
      <c r="AD60" s="188"/>
      <c r="AE60" s="189"/>
      <c r="AF60" s="188"/>
      <c r="AG60" s="189">
        <v>32</v>
      </c>
      <c r="AH60" s="59"/>
      <c r="AI60" s="85">
        <v>42</v>
      </c>
      <c r="AJ60" s="187"/>
      <c r="AK60" s="85"/>
      <c r="AL60" s="59"/>
      <c r="AM60" s="85">
        <v>3</v>
      </c>
      <c r="AN60" s="59"/>
      <c r="AO60" s="85"/>
      <c r="AP60" s="59"/>
      <c r="AQ60" s="85"/>
      <c r="AR60" s="59"/>
      <c r="AS60" s="85"/>
      <c r="AT60" s="59"/>
      <c r="AU60" s="85"/>
      <c r="AV60" s="59"/>
      <c r="AW60" s="85"/>
      <c r="AX60" s="59"/>
      <c r="AY60" s="85"/>
      <c r="AZ60" s="187"/>
      <c r="BA60" s="4"/>
    </row>
    <row r="61" spans="1:53" ht="12" customHeight="1">
      <c r="A61" s="195" t="s">
        <v>860</v>
      </c>
      <c r="B61" s="196"/>
      <c r="C61" s="197" t="s">
        <v>337</v>
      </c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9"/>
      <c r="O61" s="53">
        <v>2</v>
      </c>
      <c r="P61" s="54"/>
      <c r="Q61" s="53"/>
      <c r="R61" s="54"/>
      <c r="S61" s="53"/>
      <c r="T61" s="54"/>
      <c r="U61" s="53"/>
      <c r="V61" s="55"/>
      <c r="W61" s="58">
        <f t="shared" si="3"/>
        <v>6</v>
      </c>
      <c r="X61" s="59"/>
      <c r="Y61" s="53">
        <f t="shared" si="4"/>
        <v>180</v>
      </c>
      <c r="Z61" s="54"/>
      <c r="AA61" s="53">
        <f t="shared" si="5"/>
        <v>96</v>
      </c>
      <c r="AB61" s="54"/>
      <c r="AC61" s="53">
        <v>32</v>
      </c>
      <c r="AD61" s="60"/>
      <c r="AE61" s="61"/>
      <c r="AF61" s="60"/>
      <c r="AG61" s="61">
        <v>64</v>
      </c>
      <c r="AH61" s="54"/>
      <c r="AI61" s="53">
        <v>84</v>
      </c>
      <c r="AJ61" s="55"/>
      <c r="AK61" s="56"/>
      <c r="AL61" s="57"/>
      <c r="AM61" s="53">
        <v>6</v>
      </c>
      <c r="AN61" s="54"/>
      <c r="AO61" s="53"/>
      <c r="AP61" s="54"/>
      <c r="AQ61" s="53"/>
      <c r="AR61" s="54"/>
      <c r="AS61" s="53"/>
      <c r="AT61" s="54"/>
      <c r="AU61" s="53"/>
      <c r="AV61" s="54"/>
      <c r="AW61" s="53"/>
      <c r="AX61" s="54"/>
      <c r="AY61" s="53"/>
      <c r="AZ61" s="55"/>
      <c r="BA61" s="4"/>
    </row>
    <row r="62" spans="1:53" ht="12" customHeight="1">
      <c r="A62" s="195" t="s">
        <v>861</v>
      </c>
      <c r="B62" s="196"/>
      <c r="C62" s="197" t="s">
        <v>371</v>
      </c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9"/>
      <c r="O62" s="85"/>
      <c r="P62" s="59"/>
      <c r="Q62" s="85">
        <v>2</v>
      </c>
      <c r="R62" s="59"/>
      <c r="S62" s="85"/>
      <c r="T62" s="59"/>
      <c r="U62" s="85"/>
      <c r="V62" s="187"/>
      <c r="W62" s="58">
        <f>Y62/30</f>
        <v>3</v>
      </c>
      <c r="X62" s="59"/>
      <c r="Y62" s="85">
        <f>SUM(AA62,AI62)</f>
        <v>90</v>
      </c>
      <c r="Z62" s="59"/>
      <c r="AA62" s="85">
        <f>SUM(AK62*AK$44,AM62*AM$44,AO62*AO$44,AQ62*AQ$44,AS62*AS$44,AU62*AU$44,AW62*AW$44,AY62*AY$44)</f>
        <v>32</v>
      </c>
      <c r="AB62" s="59"/>
      <c r="AC62" s="85">
        <v>16</v>
      </c>
      <c r="AD62" s="188"/>
      <c r="AE62" s="189"/>
      <c r="AF62" s="188"/>
      <c r="AG62" s="189">
        <v>16</v>
      </c>
      <c r="AH62" s="59"/>
      <c r="AI62" s="85">
        <v>58</v>
      </c>
      <c r="AJ62" s="187"/>
      <c r="AK62" s="193"/>
      <c r="AL62" s="194"/>
      <c r="AM62" s="85">
        <v>2</v>
      </c>
      <c r="AN62" s="59"/>
      <c r="AO62" s="85"/>
      <c r="AP62" s="59"/>
      <c r="AQ62" s="85"/>
      <c r="AR62" s="59"/>
      <c r="AS62" s="85"/>
      <c r="AT62" s="59"/>
      <c r="AU62" s="85"/>
      <c r="AV62" s="59"/>
      <c r="AW62" s="85"/>
      <c r="AX62" s="59"/>
      <c r="AY62" s="85"/>
      <c r="AZ62" s="187"/>
      <c r="BA62" s="4"/>
    </row>
    <row r="63" spans="1:53" ht="12" customHeight="1">
      <c r="A63" s="195" t="s">
        <v>862</v>
      </c>
      <c r="B63" s="196"/>
      <c r="C63" s="197" t="s">
        <v>350</v>
      </c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9"/>
      <c r="O63" s="85"/>
      <c r="P63" s="59"/>
      <c r="Q63" s="85">
        <v>2</v>
      </c>
      <c r="R63" s="59"/>
      <c r="S63" s="85"/>
      <c r="T63" s="59"/>
      <c r="U63" s="85"/>
      <c r="V63" s="187"/>
      <c r="W63" s="58">
        <f t="shared" si="3"/>
        <v>3</v>
      </c>
      <c r="X63" s="59"/>
      <c r="Y63" s="85">
        <f t="shared" si="4"/>
        <v>90</v>
      </c>
      <c r="Z63" s="59"/>
      <c r="AA63" s="85">
        <f t="shared" si="5"/>
        <v>32</v>
      </c>
      <c r="AB63" s="59"/>
      <c r="AC63" s="85">
        <v>16</v>
      </c>
      <c r="AD63" s="188"/>
      <c r="AE63" s="189"/>
      <c r="AF63" s="188"/>
      <c r="AG63" s="189">
        <v>16</v>
      </c>
      <c r="AH63" s="59"/>
      <c r="AI63" s="85">
        <v>58</v>
      </c>
      <c r="AJ63" s="187"/>
      <c r="AK63" s="193"/>
      <c r="AL63" s="194"/>
      <c r="AM63" s="85">
        <v>2</v>
      </c>
      <c r="AN63" s="59"/>
      <c r="AO63" s="85"/>
      <c r="AP63" s="59"/>
      <c r="AQ63" s="85"/>
      <c r="AR63" s="59"/>
      <c r="AS63" s="85"/>
      <c r="AT63" s="59"/>
      <c r="AU63" s="85"/>
      <c r="AV63" s="59"/>
      <c r="AW63" s="85"/>
      <c r="AX63" s="59"/>
      <c r="AY63" s="85"/>
      <c r="AZ63" s="187"/>
      <c r="BA63" s="4"/>
    </row>
    <row r="64" spans="1:53" ht="12" customHeight="1">
      <c r="A64" s="195" t="s">
        <v>863</v>
      </c>
      <c r="B64" s="196"/>
      <c r="C64" s="197" t="s">
        <v>351</v>
      </c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9"/>
      <c r="O64" s="53">
        <v>4</v>
      </c>
      <c r="P64" s="54"/>
      <c r="Q64" s="53">
        <v>3</v>
      </c>
      <c r="R64" s="54"/>
      <c r="S64" s="53"/>
      <c r="T64" s="54"/>
      <c r="U64" s="53"/>
      <c r="V64" s="55"/>
      <c r="W64" s="58">
        <f t="shared" si="3"/>
        <v>7.5</v>
      </c>
      <c r="X64" s="59"/>
      <c r="Y64" s="53">
        <f t="shared" si="4"/>
        <v>225</v>
      </c>
      <c r="Z64" s="54"/>
      <c r="AA64" s="53">
        <f t="shared" si="5"/>
        <v>112</v>
      </c>
      <c r="AB64" s="54"/>
      <c r="AC64" s="85">
        <v>32</v>
      </c>
      <c r="AD64" s="188"/>
      <c r="AE64" s="189"/>
      <c r="AF64" s="188"/>
      <c r="AG64" s="189">
        <v>80</v>
      </c>
      <c r="AH64" s="59"/>
      <c r="AI64" s="85">
        <v>113</v>
      </c>
      <c r="AJ64" s="187"/>
      <c r="AK64" s="193"/>
      <c r="AL64" s="194"/>
      <c r="AM64" s="85"/>
      <c r="AN64" s="59"/>
      <c r="AO64" s="53">
        <v>4</v>
      </c>
      <c r="AP64" s="54"/>
      <c r="AQ64" s="53">
        <v>3</v>
      </c>
      <c r="AR64" s="54"/>
      <c r="AS64" s="53"/>
      <c r="AT64" s="54"/>
      <c r="AU64" s="53"/>
      <c r="AV64" s="54"/>
      <c r="AW64" s="53"/>
      <c r="AX64" s="54"/>
      <c r="AY64" s="53"/>
      <c r="AZ64" s="55"/>
      <c r="BA64" s="4"/>
    </row>
    <row r="65" spans="1:53" ht="12" customHeight="1">
      <c r="A65" s="195" t="s">
        <v>864</v>
      </c>
      <c r="B65" s="196"/>
      <c r="C65" s="197" t="s">
        <v>335</v>
      </c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9"/>
      <c r="O65" s="53">
        <v>4.6</v>
      </c>
      <c r="P65" s="54"/>
      <c r="Q65" s="53">
        <v>3</v>
      </c>
      <c r="R65" s="54"/>
      <c r="S65" s="53">
        <v>4</v>
      </c>
      <c r="T65" s="54"/>
      <c r="U65" s="53"/>
      <c r="V65" s="55"/>
      <c r="W65" s="58">
        <f t="shared" si="3"/>
        <v>18</v>
      </c>
      <c r="X65" s="59"/>
      <c r="Y65" s="53">
        <f t="shared" si="4"/>
        <v>540</v>
      </c>
      <c r="Z65" s="54"/>
      <c r="AA65" s="53">
        <f t="shared" si="5"/>
        <v>304</v>
      </c>
      <c r="AB65" s="54"/>
      <c r="AC65" s="85">
        <v>112</v>
      </c>
      <c r="AD65" s="188"/>
      <c r="AE65" s="189">
        <v>144</v>
      </c>
      <c r="AF65" s="188"/>
      <c r="AG65" s="189">
        <v>48</v>
      </c>
      <c r="AH65" s="59"/>
      <c r="AI65" s="85">
        <v>236</v>
      </c>
      <c r="AJ65" s="187"/>
      <c r="AK65" s="193"/>
      <c r="AL65" s="194"/>
      <c r="AM65" s="85"/>
      <c r="AN65" s="59"/>
      <c r="AO65" s="53">
        <v>4</v>
      </c>
      <c r="AP65" s="54"/>
      <c r="AQ65" s="53">
        <v>5</v>
      </c>
      <c r="AR65" s="54"/>
      <c r="AS65" s="53">
        <v>5</v>
      </c>
      <c r="AT65" s="54"/>
      <c r="AU65" s="53">
        <v>5</v>
      </c>
      <c r="AV65" s="54"/>
      <c r="AW65" s="53"/>
      <c r="AX65" s="54"/>
      <c r="AY65" s="53"/>
      <c r="AZ65" s="55"/>
      <c r="BA65" s="4"/>
    </row>
    <row r="66" spans="1:53" ht="12" customHeight="1">
      <c r="A66" s="195" t="s">
        <v>865</v>
      </c>
      <c r="B66" s="196"/>
      <c r="C66" s="197" t="s">
        <v>336</v>
      </c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9"/>
      <c r="O66" s="85">
        <v>4.6</v>
      </c>
      <c r="P66" s="59"/>
      <c r="Q66" s="85">
        <v>3</v>
      </c>
      <c r="R66" s="59"/>
      <c r="S66" s="85">
        <v>6</v>
      </c>
      <c r="T66" s="59"/>
      <c r="U66" s="85"/>
      <c r="V66" s="187"/>
      <c r="W66" s="58">
        <f t="shared" si="3"/>
        <v>18</v>
      </c>
      <c r="X66" s="59"/>
      <c r="Y66" s="85">
        <f t="shared" si="4"/>
        <v>540</v>
      </c>
      <c r="Z66" s="59"/>
      <c r="AA66" s="85">
        <f t="shared" si="5"/>
        <v>304</v>
      </c>
      <c r="AB66" s="59"/>
      <c r="AC66" s="85">
        <v>128</v>
      </c>
      <c r="AD66" s="188"/>
      <c r="AE66" s="189">
        <v>32</v>
      </c>
      <c r="AF66" s="188"/>
      <c r="AG66" s="189">
        <v>144</v>
      </c>
      <c r="AH66" s="59"/>
      <c r="AI66" s="85">
        <v>236</v>
      </c>
      <c r="AJ66" s="187"/>
      <c r="AK66" s="193"/>
      <c r="AL66" s="194"/>
      <c r="AM66" s="85"/>
      <c r="AN66" s="59"/>
      <c r="AO66" s="85">
        <v>4</v>
      </c>
      <c r="AP66" s="59"/>
      <c r="AQ66" s="85">
        <v>5</v>
      </c>
      <c r="AR66" s="59"/>
      <c r="AS66" s="85">
        <v>5</v>
      </c>
      <c r="AT66" s="59"/>
      <c r="AU66" s="85">
        <v>5</v>
      </c>
      <c r="AV66" s="59"/>
      <c r="AW66" s="85"/>
      <c r="AX66" s="59"/>
      <c r="AY66" s="85"/>
      <c r="AZ66" s="187"/>
      <c r="BA66" s="4"/>
    </row>
    <row r="67" spans="1:53" ht="12" customHeight="1">
      <c r="A67" s="195" t="s">
        <v>866</v>
      </c>
      <c r="B67" s="196"/>
      <c r="C67" s="197" t="s">
        <v>352</v>
      </c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9"/>
      <c r="O67" s="53">
        <v>4</v>
      </c>
      <c r="P67" s="54"/>
      <c r="Q67" s="53"/>
      <c r="R67" s="54"/>
      <c r="S67" s="53"/>
      <c r="T67" s="54"/>
      <c r="U67" s="53"/>
      <c r="V67" s="55"/>
      <c r="W67" s="58">
        <f t="shared" si="3"/>
        <v>7</v>
      </c>
      <c r="X67" s="59"/>
      <c r="Y67" s="53">
        <f t="shared" si="4"/>
        <v>210</v>
      </c>
      <c r="Z67" s="54"/>
      <c r="AA67" s="53">
        <f t="shared" si="5"/>
        <v>112</v>
      </c>
      <c r="AB67" s="54"/>
      <c r="AC67" s="53">
        <v>32</v>
      </c>
      <c r="AD67" s="60"/>
      <c r="AE67" s="61">
        <v>80</v>
      </c>
      <c r="AF67" s="60"/>
      <c r="AG67" s="61"/>
      <c r="AH67" s="54"/>
      <c r="AI67" s="53">
        <v>98</v>
      </c>
      <c r="AJ67" s="55"/>
      <c r="AK67" s="56"/>
      <c r="AL67" s="57"/>
      <c r="AM67" s="53"/>
      <c r="AN67" s="54"/>
      <c r="AO67" s="53">
        <v>3</v>
      </c>
      <c r="AP67" s="54"/>
      <c r="AQ67" s="53">
        <v>4</v>
      </c>
      <c r="AR67" s="54"/>
      <c r="AS67" s="53"/>
      <c r="AT67" s="54"/>
      <c r="AU67" s="53"/>
      <c r="AV67" s="54"/>
      <c r="AW67" s="53"/>
      <c r="AX67" s="54"/>
      <c r="AY67" s="53"/>
      <c r="AZ67" s="55"/>
      <c r="BA67" s="4"/>
    </row>
    <row r="68" spans="1:53" ht="12" customHeight="1">
      <c r="A68" s="195" t="s">
        <v>867</v>
      </c>
      <c r="B68" s="196"/>
      <c r="C68" s="197" t="s">
        <v>353</v>
      </c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  <c r="O68" s="85">
        <v>5</v>
      </c>
      <c r="P68" s="59"/>
      <c r="Q68" s="85"/>
      <c r="R68" s="59"/>
      <c r="S68" s="85"/>
      <c r="T68" s="59"/>
      <c r="U68" s="85"/>
      <c r="V68" s="187"/>
      <c r="W68" s="58">
        <f t="shared" si="3"/>
        <v>3</v>
      </c>
      <c r="X68" s="59"/>
      <c r="Y68" s="85">
        <f t="shared" si="4"/>
        <v>90</v>
      </c>
      <c r="Z68" s="59"/>
      <c r="AA68" s="85">
        <f t="shared" si="5"/>
        <v>64</v>
      </c>
      <c r="AB68" s="59"/>
      <c r="AC68" s="85">
        <v>32</v>
      </c>
      <c r="AD68" s="188"/>
      <c r="AE68" s="189"/>
      <c r="AF68" s="188"/>
      <c r="AG68" s="189">
        <v>32</v>
      </c>
      <c r="AH68" s="59"/>
      <c r="AI68" s="85">
        <v>26</v>
      </c>
      <c r="AJ68" s="187"/>
      <c r="AK68" s="193"/>
      <c r="AL68" s="194"/>
      <c r="AM68" s="85"/>
      <c r="AN68" s="59"/>
      <c r="AO68" s="85"/>
      <c r="AP68" s="59"/>
      <c r="AQ68" s="85"/>
      <c r="AR68" s="59"/>
      <c r="AS68" s="85">
        <v>4</v>
      </c>
      <c r="AT68" s="59"/>
      <c r="AU68" s="85"/>
      <c r="AV68" s="59"/>
      <c r="AW68" s="85"/>
      <c r="AX68" s="59"/>
      <c r="AY68" s="85"/>
      <c r="AZ68" s="187"/>
      <c r="BA68" s="4"/>
    </row>
    <row r="69" spans="1:53" ht="12" customHeight="1">
      <c r="A69" s="195" t="s">
        <v>868</v>
      </c>
      <c r="B69" s="196"/>
      <c r="C69" s="197" t="s">
        <v>58</v>
      </c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9"/>
      <c r="O69" s="53">
        <v>5</v>
      </c>
      <c r="P69" s="54"/>
      <c r="Q69" s="53"/>
      <c r="R69" s="54"/>
      <c r="S69" s="53"/>
      <c r="T69" s="54"/>
      <c r="U69" s="53"/>
      <c r="V69" s="55"/>
      <c r="W69" s="58">
        <f t="shared" si="3"/>
        <v>3</v>
      </c>
      <c r="X69" s="59"/>
      <c r="Y69" s="53">
        <f t="shared" si="4"/>
        <v>90</v>
      </c>
      <c r="Z69" s="54"/>
      <c r="AA69" s="53">
        <f t="shared" si="5"/>
        <v>32</v>
      </c>
      <c r="AB69" s="54"/>
      <c r="AC69" s="85">
        <v>16</v>
      </c>
      <c r="AD69" s="188"/>
      <c r="AE69" s="189"/>
      <c r="AF69" s="188"/>
      <c r="AG69" s="189">
        <v>16</v>
      </c>
      <c r="AH69" s="59"/>
      <c r="AI69" s="85">
        <v>58</v>
      </c>
      <c r="AJ69" s="187"/>
      <c r="AK69" s="193"/>
      <c r="AL69" s="194"/>
      <c r="AM69" s="85"/>
      <c r="AN69" s="59"/>
      <c r="AO69" s="85"/>
      <c r="AP69" s="59"/>
      <c r="AQ69" s="53"/>
      <c r="AR69" s="54"/>
      <c r="AS69" s="53">
        <v>2</v>
      </c>
      <c r="AT69" s="54"/>
      <c r="AU69" s="53"/>
      <c r="AV69" s="54"/>
      <c r="AW69" s="53"/>
      <c r="AX69" s="54"/>
      <c r="AY69" s="53"/>
      <c r="AZ69" s="55"/>
      <c r="BA69" s="4"/>
    </row>
    <row r="70" spans="1:53" ht="12" customHeight="1">
      <c r="A70" s="195" t="s">
        <v>869</v>
      </c>
      <c r="B70" s="196"/>
      <c r="C70" s="197" t="s">
        <v>354</v>
      </c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9"/>
      <c r="O70" s="53">
        <v>6</v>
      </c>
      <c r="P70" s="54"/>
      <c r="Q70" s="53"/>
      <c r="R70" s="54"/>
      <c r="S70" s="53"/>
      <c r="T70" s="54"/>
      <c r="U70" s="53"/>
      <c r="V70" s="55"/>
      <c r="W70" s="58">
        <f t="shared" si="3"/>
        <v>6</v>
      </c>
      <c r="X70" s="59"/>
      <c r="Y70" s="53">
        <f t="shared" si="4"/>
        <v>180</v>
      </c>
      <c r="Z70" s="54"/>
      <c r="AA70" s="53">
        <f t="shared" si="5"/>
        <v>144</v>
      </c>
      <c r="AB70" s="54"/>
      <c r="AC70" s="85">
        <v>64</v>
      </c>
      <c r="AD70" s="188"/>
      <c r="AE70" s="189">
        <v>80</v>
      </c>
      <c r="AF70" s="188"/>
      <c r="AG70" s="189"/>
      <c r="AH70" s="59"/>
      <c r="AI70" s="85">
        <v>36</v>
      </c>
      <c r="AJ70" s="187"/>
      <c r="AK70" s="193"/>
      <c r="AL70" s="194"/>
      <c r="AM70" s="85"/>
      <c r="AN70" s="59"/>
      <c r="AO70" s="85"/>
      <c r="AP70" s="59"/>
      <c r="AQ70" s="53"/>
      <c r="AR70" s="54"/>
      <c r="AS70" s="53">
        <v>4</v>
      </c>
      <c r="AT70" s="54"/>
      <c r="AU70" s="53">
        <v>5</v>
      </c>
      <c r="AV70" s="54"/>
      <c r="AW70" s="53"/>
      <c r="AX70" s="54"/>
      <c r="AY70" s="53"/>
      <c r="AZ70" s="55"/>
      <c r="BA70" s="4"/>
    </row>
    <row r="71" spans="1:53" ht="12" customHeight="1">
      <c r="A71" s="195" t="s">
        <v>870</v>
      </c>
      <c r="B71" s="196"/>
      <c r="C71" s="197" t="s">
        <v>355</v>
      </c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9"/>
      <c r="O71" s="85">
        <v>6</v>
      </c>
      <c r="P71" s="59"/>
      <c r="Q71" s="85"/>
      <c r="R71" s="59"/>
      <c r="S71" s="85"/>
      <c r="T71" s="59"/>
      <c r="U71" s="85"/>
      <c r="V71" s="187"/>
      <c r="W71" s="58">
        <f t="shared" si="3"/>
        <v>3</v>
      </c>
      <c r="X71" s="59"/>
      <c r="Y71" s="85">
        <f t="shared" si="4"/>
        <v>90</v>
      </c>
      <c r="Z71" s="59"/>
      <c r="AA71" s="85">
        <f t="shared" si="5"/>
        <v>48</v>
      </c>
      <c r="AB71" s="59"/>
      <c r="AC71" s="85">
        <v>16</v>
      </c>
      <c r="AD71" s="188"/>
      <c r="AE71" s="189"/>
      <c r="AF71" s="188"/>
      <c r="AG71" s="189">
        <v>32</v>
      </c>
      <c r="AH71" s="59"/>
      <c r="AI71" s="85">
        <v>42</v>
      </c>
      <c r="AJ71" s="187"/>
      <c r="AK71" s="193"/>
      <c r="AL71" s="194"/>
      <c r="AM71" s="85"/>
      <c r="AN71" s="59"/>
      <c r="AO71" s="85"/>
      <c r="AP71" s="59"/>
      <c r="AQ71" s="85"/>
      <c r="AR71" s="59"/>
      <c r="AS71" s="85"/>
      <c r="AT71" s="59"/>
      <c r="AU71" s="85">
        <v>3</v>
      </c>
      <c r="AV71" s="59"/>
      <c r="AW71" s="85"/>
      <c r="AX71" s="59"/>
      <c r="AY71" s="85"/>
      <c r="AZ71" s="187"/>
      <c r="BA71" s="4"/>
    </row>
    <row r="72" spans="1:53" ht="12" customHeight="1">
      <c r="A72" s="195" t="s">
        <v>871</v>
      </c>
      <c r="B72" s="196"/>
      <c r="C72" s="197" t="s">
        <v>356</v>
      </c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9"/>
      <c r="O72" s="85"/>
      <c r="P72" s="59"/>
      <c r="Q72" s="85">
        <v>6</v>
      </c>
      <c r="R72" s="59"/>
      <c r="S72" s="85"/>
      <c r="T72" s="59"/>
      <c r="U72" s="85"/>
      <c r="V72" s="187"/>
      <c r="W72" s="58">
        <f aca="true" t="shared" si="6" ref="W72:W84">Y72/30</f>
        <v>3</v>
      </c>
      <c r="X72" s="59"/>
      <c r="Y72" s="85">
        <f aca="true" t="shared" si="7" ref="Y72:Y84">SUM(AA72,AI72)</f>
        <v>90</v>
      </c>
      <c r="Z72" s="59"/>
      <c r="AA72" s="85">
        <f aca="true" t="shared" si="8" ref="AA72:AA84">SUM(AK72*AK$44,AM72*AM$44,AO72*AO$44,AQ72*AQ$44,AS72*AS$44,AU72*AU$44,AW72*AW$44,AY72*AY$44)</f>
        <v>32</v>
      </c>
      <c r="AB72" s="59"/>
      <c r="AC72" s="85">
        <v>16</v>
      </c>
      <c r="AD72" s="188"/>
      <c r="AE72" s="189"/>
      <c r="AF72" s="188"/>
      <c r="AG72" s="189">
        <v>16</v>
      </c>
      <c r="AH72" s="59"/>
      <c r="AI72" s="85">
        <v>58</v>
      </c>
      <c r="AJ72" s="187"/>
      <c r="AK72" s="85"/>
      <c r="AL72" s="59"/>
      <c r="AM72" s="85"/>
      <c r="AN72" s="59"/>
      <c r="AO72" s="85"/>
      <c r="AP72" s="59"/>
      <c r="AQ72" s="85"/>
      <c r="AR72" s="59"/>
      <c r="AS72" s="85"/>
      <c r="AT72" s="59"/>
      <c r="AU72" s="85">
        <v>2</v>
      </c>
      <c r="AV72" s="59"/>
      <c r="AW72" s="85"/>
      <c r="AX72" s="59"/>
      <c r="AY72" s="85"/>
      <c r="AZ72" s="187"/>
      <c r="BA72" s="4"/>
    </row>
    <row r="73" spans="1:53" ht="12" customHeight="1">
      <c r="A73" s="195" t="s">
        <v>872</v>
      </c>
      <c r="B73" s="196"/>
      <c r="C73" s="197" t="s">
        <v>357</v>
      </c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9"/>
      <c r="O73" s="53">
        <v>7</v>
      </c>
      <c r="P73" s="54"/>
      <c r="Q73" s="53"/>
      <c r="R73" s="54"/>
      <c r="S73" s="53"/>
      <c r="T73" s="54"/>
      <c r="U73" s="53"/>
      <c r="V73" s="55"/>
      <c r="W73" s="58">
        <f t="shared" si="6"/>
        <v>3</v>
      </c>
      <c r="X73" s="59"/>
      <c r="Y73" s="53">
        <f t="shared" si="7"/>
        <v>90</v>
      </c>
      <c r="Z73" s="54"/>
      <c r="AA73" s="53">
        <f t="shared" si="8"/>
        <v>48</v>
      </c>
      <c r="AB73" s="54"/>
      <c r="AC73" s="53">
        <v>16</v>
      </c>
      <c r="AD73" s="60"/>
      <c r="AE73" s="61"/>
      <c r="AF73" s="60"/>
      <c r="AG73" s="61">
        <v>32</v>
      </c>
      <c r="AH73" s="54"/>
      <c r="AI73" s="53">
        <v>42</v>
      </c>
      <c r="AJ73" s="55"/>
      <c r="AK73" s="56"/>
      <c r="AL73" s="57"/>
      <c r="AM73" s="53"/>
      <c r="AN73" s="54"/>
      <c r="AO73" s="53"/>
      <c r="AP73" s="54"/>
      <c r="AQ73" s="53"/>
      <c r="AR73" s="54"/>
      <c r="AS73" s="53"/>
      <c r="AT73" s="54"/>
      <c r="AU73" s="53"/>
      <c r="AV73" s="54"/>
      <c r="AW73" s="53">
        <v>3</v>
      </c>
      <c r="AX73" s="54"/>
      <c r="AY73" s="53"/>
      <c r="AZ73" s="55"/>
      <c r="BA73" s="4"/>
    </row>
    <row r="74" spans="1:53" ht="24.75" customHeight="1">
      <c r="A74" s="195" t="s">
        <v>873</v>
      </c>
      <c r="B74" s="196"/>
      <c r="C74" s="197" t="s">
        <v>829</v>
      </c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9"/>
      <c r="O74" s="85">
        <v>7</v>
      </c>
      <c r="P74" s="59"/>
      <c r="Q74" s="85"/>
      <c r="R74" s="59"/>
      <c r="S74" s="85"/>
      <c r="T74" s="59"/>
      <c r="U74" s="85"/>
      <c r="V74" s="187"/>
      <c r="W74" s="58">
        <f t="shared" si="6"/>
        <v>3</v>
      </c>
      <c r="X74" s="59"/>
      <c r="Y74" s="85">
        <f t="shared" si="7"/>
        <v>90</v>
      </c>
      <c r="Z74" s="59"/>
      <c r="AA74" s="85">
        <f t="shared" si="8"/>
        <v>32</v>
      </c>
      <c r="AB74" s="59"/>
      <c r="AC74" s="85">
        <v>16</v>
      </c>
      <c r="AD74" s="188"/>
      <c r="AE74" s="189">
        <v>16</v>
      </c>
      <c r="AF74" s="188"/>
      <c r="AG74" s="189"/>
      <c r="AH74" s="59"/>
      <c r="AI74" s="85">
        <v>58</v>
      </c>
      <c r="AJ74" s="187"/>
      <c r="AK74" s="193"/>
      <c r="AL74" s="194"/>
      <c r="AM74" s="85"/>
      <c r="AN74" s="59"/>
      <c r="AO74" s="85"/>
      <c r="AP74" s="59"/>
      <c r="AQ74" s="85"/>
      <c r="AR74" s="59"/>
      <c r="AS74" s="85"/>
      <c r="AT74" s="59"/>
      <c r="AU74" s="85"/>
      <c r="AV74" s="59"/>
      <c r="AW74" s="85">
        <v>2</v>
      </c>
      <c r="AX74" s="59"/>
      <c r="AY74" s="85"/>
      <c r="AZ74" s="187"/>
      <c r="BA74" s="4"/>
    </row>
    <row r="75" spans="1:53" ht="12" customHeight="1">
      <c r="A75" s="195" t="s">
        <v>874</v>
      </c>
      <c r="B75" s="196"/>
      <c r="C75" s="197" t="s">
        <v>358</v>
      </c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9"/>
      <c r="O75" s="53">
        <v>7</v>
      </c>
      <c r="P75" s="54"/>
      <c r="Q75" s="53"/>
      <c r="R75" s="54"/>
      <c r="S75" s="53"/>
      <c r="T75" s="54"/>
      <c r="U75" s="53"/>
      <c r="V75" s="55"/>
      <c r="W75" s="58">
        <f t="shared" si="6"/>
        <v>3</v>
      </c>
      <c r="X75" s="59"/>
      <c r="Y75" s="53">
        <f t="shared" si="7"/>
        <v>90</v>
      </c>
      <c r="Z75" s="54"/>
      <c r="AA75" s="53">
        <f t="shared" si="8"/>
        <v>64</v>
      </c>
      <c r="AB75" s="54"/>
      <c r="AC75" s="85">
        <v>16</v>
      </c>
      <c r="AD75" s="188"/>
      <c r="AE75" s="189">
        <v>32</v>
      </c>
      <c r="AF75" s="188"/>
      <c r="AG75" s="189"/>
      <c r="AH75" s="59"/>
      <c r="AI75" s="85">
        <v>26</v>
      </c>
      <c r="AJ75" s="187"/>
      <c r="AK75" s="193"/>
      <c r="AL75" s="194"/>
      <c r="AM75" s="85"/>
      <c r="AN75" s="59"/>
      <c r="AO75" s="53"/>
      <c r="AP75" s="54"/>
      <c r="AQ75" s="53"/>
      <c r="AR75" s="54"/>
      <c r="AS75" s="53"/>
      <c r="AT75" s="54"/>
      <c r="AU75" s="53"/>
      <c r="AV75" s="54"/>
      <c r="AW75" s="53">
        <v>4</v>
      </c>
      <c r="AX75" s="54"/>
      <c r="AY75" s="53"/>
      <c r="AZ75" s="55"/>
      <c r="BA75" s="4"/>
    </row>
    <row r="76" spans="1:53" ht="12" customHeight="1">
      <c r="A76" s="195" t="s">
        <v>875</v>
      </c>
      <c r="B76" s="196"/>
      <c r="C76" s="197" t="s">
        <v>359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9"/>
      <c r="O76" s="53"/>
      <c r="P76" s="54"/>
      <c r="Q76" s="53">
        <v>7</v>
      </c>
      <c r="R76" s="54"/>
      <c r="S76" s="53"/>
      <c r="T76" s="54"/>
      <c r="U76" s="53"/>
      <c r="V76" s="55"/>
      <c r="W76" s="58">
        <f t="shared" si="6"/>
        <v>3</v>
      </c>
      <c r="X76" s="59"/>
      <c r="Y76" s="53">
        <f t="shared" si="7"/>
        <v>90</v>
      </c>
      <c r="Z76" s="54"/>
      <c r="AA76" s="53">
        <f t="shared" si="8"/>
        <v>32</v>
      </c>
      <c r="AB76" s="54"/>
      <c r="AC76" s="85">
        <v>16</v>
      </c>
      <c r="AD76" s="188"/>
      <c r="AE76" s="189"/>
      <c r="AF76" s="188"/>
      <c r="AG76" s="189">
        <v>16</v>
      </c>
      <c r="AH76" s="59"/>
      <c r="AI76" s="85">
        <v>58</v>
      </c>
      <c r="AJ76" s="187"/>
      <c r="AK76" s="193"/>
      <c r="AL76" s="194"/>
      <c r="AM76" s="85"/>
      <c r="AN76" s="59"/>
      <c r="AO76" s="53"/>
      <c r="AP76" s="54"/>
      <c r="AQ76" s="53"/>
      <c r="AR76" s="54"/>
      <c r="AS76" s="53"/>
      <c r="AT76" s="54"/>
      <c r="AU76" s="53"/>
      <c r="AV76" s="54"/>
      <c r="AW76" s="53">
        <v>2</v>
      </c>
      <c r="AX76" s="54"/>
      <c r="AY76" s="53"/>
      <c r="AZ76" s="55"/>
      <c r="BA76" s="4"/>
    </row>
    <row r="77" spans="1:53" ht="12" customHeight="1">
      <c r="A77" s="195" t="s">
        <v>876</v>
      </c>
      <c r="B77" s="196"/>
      <c r="C77" s="197" t="s">
        <v>360</v>
      </c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9"/>
      <c r="O77" s="85">
        <v>8</v>
      </c>
      <c r="P77" s="59"/>
      <c r="Q77" s="85"/>
      <c r="R77" s="59"/>
      <c r="S77" s="85">
        <v>8</v>
      </c>
      <c r="T77" s="59"/>
      <c r="U77" s="85"/>
      <c r="V77" s="187"/>
      <c r="W77" s="58">
        <f t="shared" si="6"/>
        <v>4</v>
      </c>
      <c r="X77" s="59"/>
      <c r="Y77" s="85">
        <f t="shared" si="7"/>
        <v>120</v>
      </c>
      <c r="Z77" s="59"/>
      <c r="AA77" s="85">
        <f t="shared" si="8"/>
        <v>87</v>
      </c>
      <c r="AB77" s="59"/>
      <c r="AC77" s="85">
        <v>29</v>
      </c>
      <c r="AD77" s="188"/>
      <c r="AE77" s="189">
        <v>58</v>
      </c>
      <c r="AF77" s="188"/>
      <c r="AG77" s="189"/>
      <c r="AH77" s="59"/>
      <c r="AI77" s="85">
        <v>33</v>
      </c>
      <c r="AJ77" s="187"/>
      <c r="AK77" s="193"/>
      <c r="AL77" s="194"/>
      <c r="AM77" s="85"/>
      <c r="AN77" s="59"/>
      <c r="AO77" s="85"/>
      <c r="AP77" s="59"/>
      <c r="AQ77" s="85"/>
      <c r="AR77" s="59"/>
      <c r="AS77" s="85"/>
      <c r="AT77" s="59"/>
      <c r="AU77" s="85"/>
      <c r="AV77" s="59"/>
      <c r="AW77" s="85">
        <v>3</v>
      </c>
      <c r="AX77" s="59"/>
      <c r="AY77" s="85">
        <v>3</v>
      </c>
      <c r="AZ77" s="187"/>
      <c r="BA77" s="4"/>
    </row>
    <row r="78" spans="1:53" ht="12" customHeight="1">
      <c r="A78" s="195" t="s">
        <v>877</v>
      </c>
      <c r="B78" s="196"/>
      <c r="C78" s="197" t="s">
        <v>361</v>
      </c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9"/>
      <c r="O78" s="53">
        <v>8</v>
      </c>
      <c r="P78" s="54"/>
      <c r="Q78" s="53"/>
      <c r="R78" s="54"/>
      <c r="S78" s="53"/>
      <c r="T78" s="54"/>
      <c r="U78" s="53"/>
      <c r="V78" s="55"/>
      <c r="W78" s="58">
        <f t="shared" si="6"/>
        <v>5</v>
      </c>
      <c r="X78" s="59"/>
      <c r="Y78" s="53">
        <f t="shared" si="7"/>
        <v>150</v>
      </c>
      <c r="Z78" s="54"/>
      <c r="AA78" s="53">
        <f t="shared" si="8"/>
        <v>129</v>
      </c>
      <c r="AB78" s="54"/>
      <c r="AC78" s="53">
        <v>42</v>
      </c>
      <c r="AD78" s="60"/>
      <c r="AE78" s="61">
        <v>87</v>
      </c>
      <c r="AF78" s="60"/>
      <c r="AG78" s="61"/>
      <c r="AH78" s="54"/>
      <c r="AI78" s="53">
        <v>21</v>
      </c>
      <c r="AJ78" s="55"/>
      <c r="AK78" s="56"/>
      <c r="AL78" s="57"/>
      <c r="AM78" s="53"/>
      <c r="AN78" s="54"/>
      <c r="AO78" s="53"/>
      <c r="AP78" s="54"/>
      <c r="AQ78" s="53"/>
      <c r="AR78" s="54"/>
      <c r="AS78" s="53"/>
      <c r="AT78" s="54"/>
      <c r="AU78" s="53"/>
      <c r="AV78" s="54"/>
      <c r="AW78" s="53">
        <v>4</v>
      </c>
      <c r="AX78" s="54"/>
      <c r="AY78" s="53">
        <v>5</v>
      </c>
      <c r="AZ78" s="55"/>
      <c r="BA78" s="4"/>
    </row>
    <row r="79" spans="1:53" ht="12" customHeight="1">
      <c r="A79" s="195" t="s">
        <v>878</v>
      </c>
      <c r="B79" s="196"/>
      <c r="C79" s="197" t="s">
        <v>362</v>
      </c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9"/>
      <c r="O79" s="85">
        <v>8</v>
      </c>
      <c r="P79" s="59"/>
      <c r="Q79" s="85"/>
      <c r="R79" s="59"/>
      <c r="S79" s="85"/>
      <c r="T79" s="59"/>
      <c r="U79" s="85"/>
      <c r="V79" s="187"/>
      <c r="W79" s="58">
        <f>Y79/30</f>
        <v>3</v>
      </c>
      <c r="X79" s="59"/>
      <c r="Y79" s="85">
        <f>SUM(AA79,AI79)</f>
        <v>90</v>
      </c>
      <c r="Z79" s="59"/>
      <c r="AA79" s="85">
        <f>SUM(AK79*AK$44,AM79*AM$44,AO79*AO$44,AQ79*AQ$44,AS79*AS$44,AU79*AU$44,AW79*AW$44,AY79*AY$44)</f>
        <v>39</v>
      </c>
      <c r="AB79" s="59"/>
      <c r="AC79" s="85">
        <v>13</v>
      </c>
      <c r="AD79" s="188"/>
      <c r="AE79" s="189"/>
      <c r="AF79" s="188"/>
      <c r="AG79" s="189">
        <v>26</v>
      </c>
      <c r="AH79" s="59"/>
      <c r="AI79" s="85">
        <v>51</v>
      </c>
      <c r="AJ79" s="187"/>
      <c r="AK79" s="193"/>
      <c r="AL79" s="194"/>
      <c r="AM79" s="85"/>
      <c r="AN79" s="59"/>
      <c r="AO79" s="85"/>
      <c r="AP79" s="59"/>
      <c r="AQ79" s="85"/>
      <c r="AR79" s="59"/>
      <c r="AS79" s="85"/>
      <c r="AT79" s="59"/>
      <c r="AU79" s="85"/>
      <c r="AV79" s="59"/>
      <c r="AW79" s="85"/>
      <c r="AX79" s="59"/>
      <c r="AY79" s="85">
        <v>3</v>
      </c>
      <c r="AZ79" s="187"/>
      <c r="BA79" s="4"/>
    </row>
    <row r="80" spans="1:53" ht="12" customHeight="1">
      <c r="A80" s="195" t="s">
        <v>879</v>
      </c>
      <c r="B80" s="196"/>
      <c r="C80" s="197" t="s">
        <v>363</v>
      </c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9"/>
      <c r="O80" s="53"/>
      <c r="P80" s="54"/>
      <c r="Q80" s="53">
        <v>8</v>
      </c>
      <c r="R80" s="54"/>
      <c r="S80" s="53"/>
      <c r="T80" s="54"/>
      <c r="U80" s="53"/>
      <c r="V80" s="55"/>
      <c r="W80" s="58">
        <f>Y80/30</f>
        <v>3</v>
      </c>
      <c r="X80" s="59"/>
      <c r="Y80" s="53">
        <f>SUM(AA80,AI80)</f>
        <v>90</v>
      </c>
      <c r="Z80" s="54"/>
      <c r="AA80" s="53">
        <f>SUM(AK80*AK$44,AM80*AM$44,AO80*AO$44,AQ80*AQ$44,AS80*AS$44,AU80*AU$44,AW80*AW$44,AY80*AY$44)</f>
        <v>39</v>
      </c>
      <c r="AB80" s="54"/>
      <c r="AC80" s="85">
        <v>13</v>
      </c>
      <c r="AD80" s="188"/>
      <c r="AE80" s="189">
        <v>26</v>
      </c>
      <c r="AF80" s="188"/>
      <c r="AG80" s="189"/>
      <c r="AH80" s="59"/>
      <c r="AI80" s="85">
        <v>51</v>
      </c>
      <c r="AJ80" s="187"/>
      <c r="AK80" s="193"/>
      <c r="AL80" s="194"/>
      <c r="AM80" s="85"/>
      <c r="AN80" s="59"/>
      <c r="AO80" s="85"/>
      <c r="AP80" s="59"/>
      <c r="AQ80" s="53"/>
      <c r="AR80" s="54"/>
      <c r="AS80" s="53"/>
      <c r="AT80" s="54"/>
      <c r="AU80" s="53"/>
      <c r="AV80" s="54"/>
      <c r="AW80" s="53"/>
      <c r="AX80" s="54"/>
      <c r="AY80" s="53">
        <v>3</v>
      </c>
      <c r="AZ80" s="55"/>
      <c r="BA80" s="4"/>
    </row>
    <row r="81" spans="1:53" ht="12" customHeight="1">
      <c r="A81" s="195" t="s">
        <v>880</v>
      </c>
      <c r="B81" s="196"/>
      <c r="C81" s="197" t="s">
        <v>364</v>
      </c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9"/>
      <c r="O81" s="53"/>
      <c r="P81" s="54"/>
      <c r="Q81" s="53">
        <v>8</v>
      </c>
      <c r="R81" s="54"/>
      <c r="S81" s="53"/>
      <c r="T81" s="54"/>
      <c r="U81" s="53"/>
      <c r="V81" s="55"/>
      <c r="W81" s="58">
        <f>Y81/30</f>
        <v>3</v>
      </c>
      <c r="X81" s="59"/>
      <c r="Y81" s="53">
        <f>SUM(AA81,AI81)</f>
        <v>90</v>
      </c>
      <c r="Z81" s="54"/>
      <c r="AA81" s="53">
        <f>SUM(AK81*AK$44,AM81*AM$44,AO81*AO$44,AQ81*AQ$44,AS81*AS$44,AU81*AU$44,AW81*AW$44,AY81*AY$44)</f>
        <v>39</v>
      </c>
      <c r="AB81" s="54"/>
      <c r="AC81" s="85">
        <v>13</v>
      </c>
      <c r="AD81" s="188"/>
      <c r="AE81" s="189"/>
      <c r="AF81" s="188"/>
      <c r="AG81" s="189">
        <v>26</v>
      </c>
      <c r="AH81" s="59"/>
      <c r="AI81" s="85">
        <v>51</v>
      </c>
      <c r="AJ81" s="187"/>
      <c r="AK81" s="193"/>
      <c r="AL81" s="194"/>
      <c r="AM81" s="85"/>
      <c r="AN81" s="59"/>
      <c r="AO81" s="85"/>
      <c r="AP81" s="59"/>
      <c r="AQ81" s="53"/>
      <c r="AR81" s="54"/>
      <c r="AS81" s="53"/>
      <c r="AT81" s="54"/>
      <c r="AU81" s="53"/>
      <c r="AV81" s="54"/>
      <c r="AW81" s="53"/>
      <c r="AX81" s="54"/>
      <c r="AY81" s="53">
        <v>3</v>
      </c>
      <c r="AZ81" s="55"/>
      <c r="BA81" s="4"/>
    </row>
    <row r="82" spans="1:53" ht="51.75" customHeight="1">
      <c r="A82" s="195" t="s">
        <v>881</v>
      </c>
      <c r="B82" s="196"/>
      <c r="C82" s="250" t="s">
        <v>884</v>
      </c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2"/>
      <c r="O82" s="85"/>
      <c r="P82" s="59"/>
      <c r="Q82" s="85" t="s">
        <v>365</v>
      </c>
      <c r="R82" s="59"/>
      <c r="S82" s="85"/>
      <c r="T82" s="59"/>
      <c r="U82" s="85"/>
      <c r="V82" s="187"/>
      <c r="W82" s="58">
        <f t="shared" si="6"/>
        <v>3</v>
      </c>
      <c r="X82" s="59"/>
      <c r="Y82" s="85">
        <f t="shared" si="7"/>
        <v>90</v>
      </c>
      <c r="Z82" s="59"/>
      <c r="AA82" s="85">
        <f t="shared" si="8"/>
        <v>0</v>
      </c>
      <c r="AB82" s="59"/>
      <c r="AC82" s="85"/>
      <c r="AD82" s="188"/>
      <c r="AE82" s="189"/>
      <c r="AF82" s="188"/>
      <c r="AG82" s="189"/>
      <c r="AH82" s="59"/>
      <c r="AI82" s="85">
        <v>90</v>
      </c>
      <c r="AJ82" s="187"/>
      <c r="AK82" s="193"/>
      <c r="AL82" s="194"/>
      <c r="AM82" s="85"/>
      <c r="AN82" s="59"/>
      <c r="AO82" s="85"/>
      <c r="AP82" s="59"/>
      <c r="AQ82" s="85"/>
      <c r="AR82" s="59"/>
      <c r="AS82" s="85"/>
      <c r="AT82" s="59"/>
      <c r="AU82" s="85"/>
      <c r="AV82" s="59"/>
      <c r="AW82" s="85"/>
      <c r="AX82" s="59"/>
      <c r="AY82" s="85"/>
      <c r="AZ82" s="187"/>
      <c r="BA82" s="4"/>
    </row>
    <row r="83" spans="1:53" ht="37.5" customHeight="1">
      <c r="A83" s="195" t="s">
        <v>882</v>
      </c>
      <c r="B83" s="196"/>
      <c r="C83" s="253" t="s">
        <v>885</v>
      </c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5"/>
      <c r="O83" s="53"/>
      <c r="P83" s="54"/>
      <c r="Q83" s="53" t="s">
        <v>366</v>
      </c>
      <c r="R83" s="54"/>
      <c r="S83" s="53"/>
      <c r="T83" s="54"/>
      <c r="U83" s="53"/>
      <c r="V83" s="55"/>
      <c r="W83" s="58">
        <f t="shared" si="6"/>
        <v>6</v>
      </c>
      <c r="X83" s="59"/>
      <c r="Y83" s="53">
        <f t="shared" si="7"/>
        <v>180</v>
      </c>
      <c r="Z83" s="54"/>
      <c r="AA83" s="53">
        <f t="shared" si="8"/>
        <v>0</v>
      </c>
      <c r="AB83" s="54"/>
      <c r="AC83" s="85"/>
      <c r="AD83" s="188"/>
      <c r="AE83" s="189"/>
      <c r="AF83" s="188"/>
      <c r="AG83" s="189"/>
      <c r="AH83" s="59"/>
      <c r="AI83" s="85">
        <v>180</v>
      </c>
      <c r="AJ83" s="187"/>
      <c r="AK83" s="193"/>
      <c r="AL83" s="194"/>
      <c r="AM83" s="85"/>
      <c r="AN83" s="59"/>
      <c r="AO83" s="85"/>
      <c r="AP83" s="59"/>
      <c r="AQ83" s="53"/>
      <c r="AR83" s="54"/>
      <c r="AS83" s="53"/>
      <c r="AT83" s="54"/>
      <c r="AU83" s="53"/>
      <c r="AV83" s="54"/>
      <c r="AW83" s="53"/>
      <c r="AX83" s="54"/>
      <c r="AY83" s="53"/>
      <c r="AZ83" s="55"/>
      <c r="BA83" s="4"/>
    </row>
    <row r="84" spans="1:53" ht="14.25" customHeight="1" thickBot="1">
      <c r="A84" s="195" t="s">
        <v>883</v>
      </c>
      <c r="B84" s="196"/>
      <c r="C84" s="197" t="s">
        <v>396</v>
      </c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9"/>
      <c r="O84" s="53"/>
      <c r="P84" s="54"/>
      <c r="Q84" s="53"/>
      <c r="R84" s="54"/>
      <c r="S84" s="53"/>
      <c r="T84" s="54"/>
      <c r="U84" s="53"/>
      <c r="V84" s="55"/>
      <c r="W84" s="58">
        <f t="shared" si="6"/>
        <v>1.5</v>
      </c>
      <c r="X84" s="59"/>
      <c r="Y84" s="53">
        <f t="shared" si="7"/>
        <v>45</v>
      </c>
      <c r="Z84" s="54"/>
      <c r="AA84" s="53">
        <f t="shared" si="8"/>
        <v>0</v>
      </c>
      <c r="AB84" s="54"/>
      <c r="AC84" s="85"/>
      <c r="AD84" s="188"/>
      <c r="AE84" s="189"/>
      <c r="AF84" s="188"/>
      <c r="AG84" s="189"/>
      <c r="AH84" s="59"/>
      <c r="AI84" s="85">
        <v>45</v>
      </c>
      <c r="AJ84" s="187"/>
      <c r="AK84" s="193"/>
      <c r="AL84" s="194"/>
      <c r="AM84" s="85"/>
      <c r="AN84" s="59"/>
      <c r="AO84" s="85"/>
      <c r="AP84" s="59"/>
      <c r="AQ84" s="53"/>
      <c r="AR84" s="54"/>
      <c r="AS84" s="53"/>
      <c r="AT84" s="54"/>
      <c r="AU84" s="53"/>
      <c r="AV84" s="54"/>
      <c r="AW84" s="53"/>
      <c r="AX84" s="54"/>
      <c r="AY84" s="53"/>
      <c r="AZ84" s="55"/>
      <c r="BA84" s="4"/>
    </row>
    <row r="85" spans="1:53" ht="13.5" customHeight="1" thickBot="1">
      <c r="A85" s="210" t="s">
        <v>85</v>
      </c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2"/>
      <c r="O85" s="200">
        <v>20</v>
      </c>
      <c r="P85" s="201"/>
      <c r="Q85" s="200">
        <v>13</v>
      </c>
      <c r="R85" s="201"/>
      <c r="S85" s="200">
        <v>4</v>
      </c>
      <c r="T85" s="201"/>
      <c r="U85" s="200"/>
      <c r="V85" s="213"/>
      <c r="W85" s="211">
        <f>SUM(W57:X84)</f>
        <v>145</v>
      </c>
      <c r="X85" s="212"/>
      <c r="Y85" s="214">
        <f>SUM(Y57:Z84)</f>
        <v>4350</v>
      </c>
      <c r="Z85" s="215"/>
      <c r="AA85" s="211">
        <f>SUM(AA57:AB84)</f>
        <v>2173</v>
      </c>
      <c r="AB85" s="212"/>
      <c r="AC85" s="211">
        <f>SUM(AC57:AD84)</f>
        <v>862</v>
      </c>
      <c r="AD85" s="212"/>
      <c r="AE85" s="211">
        <f>SUM(AE57:AF84)</f>
        <v>619</v>
      </c>
      <c r="AF85" s="212"/>
      <c r="AG85" s="211">
        <f>SUM(AG57:AH84)</f>
        <v>676</v>
      </c>
      <c r="AH85" s="212"/>
      <c r="AI85" s="217">
        <f>SUM(AI57:AJ84)</f>
        <v>2177</v>
      </c>
      <c r="AJ85" s="218"/>
      <c r="AK85" s="203">
        <f>SUM(AK57:AL84)</f>
        <v>12</v>
      </c>
      <c r="AL85" s="201"/>
      <c r="AM85" s="200">
        <f>SUM(AM57:AN84)</f>
        <v>20</v>
      </c>
      <c r="AN85" s="201"/>
      <c r="AO85" s="200">
        <f>SUM(AO57:AP84)</f>
        <v>15</v>
      </c>
      <c r="AP85" s="201"/>
      <c r="AQ85" s="200">
        <f>SUM(AQ57:AR84)</f>
        <v>17</v>
      </c>
      <c r="AR85" s="201"/>
      <c r="AS85" s="200">
        <f>SUM(AS57:AT84)</f>
        <v>20</v>
      </c>
      <c r="AT85" s="201"/>
      <c r="AU85" s="200">
        <f>SUM(AU57:AV84)</f>
        <v>20</v>
      </c>
      <c r="AV85" s="201"/>
      <c r="AW85" s="200">
        <f>SUM(AW57:AX84)</f>
        <v>18</v>
      </c>
      <c r="AX85" s="201"/>
      <c r="AY85" s="200">
        <f>SUM(AY57:AZ84)</f>
        <v>17</v>
      </c>
      <c r="AZ85" s="201"/>
      <c r="BA85" s="5"/>
    </row>
    <row r="86" spans="1:53" ht="12.75" customHeight="1" thickBot="1">
      <c r="A86" s="67" t="s">
        <v>298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73">
        <f>O85+O55</f>
        <v>24</v>
      </c>
      <c r="P86" s="70"/>
      <c r="Q86" s="73">
        <f>Q85+Q55</f>
        <v>19</v>
      </c>
      <c r="R86" s="70"/>
      <c r="S86" s="73">
        <f>S85+S55</f>
        <v>4</v>
      </c>
      <c r="T86" s="70"/>
      <c r="U86" s="73"/>
      <c r="V86" s="74"/>
      <c r="W86" s="216">
        <f>W85+W55</f>
        <v>180</v>
      </c>
      <c r="X86" s="72"/>
      <c r="Y86" s="216">
        <f>Y85+Y55</f>
        <v>5400</v>
      </c>
      <c r="Z86" s="72"/>
      <c r="AA86" s="216">
        <f>AA85+AA55</f>
        <v>2717</v>
      </c>
      <c r="AB86" s="72"/>
      <c r="AC86" s="216">
        <f>AC85+AC55</f>
        <v>982</v>
      </c>
      <c r="AD86" s="72"/>
      <c r="AE86" s="216">
        <f>AE85+AE55</f>
        <v>619</v>
      </c>
      <c r="AF86" s="72"/>
      <c r="AG86" s="216">
        <f>AG85+AG55</f>
        <v>1100</v>
      </c>
      <c r="AH86" s="72"/>
      <c r="AI86" s="71">
        <f>AI85+AI55</f>
        <v>2683</v>
      </c>
      <c r="AJ86" s="223"/>
      <c r="AK86" s="216">
        <f>AK85+AK55</f>
        <v>28</v>
      </c>
      <c r="AL86" s="72"/>
      <c r="AM86" s="216">
        <f>AM85+AM55</f>
        <v>28</v>
      </c>
      <c r="AN86" s="72"/>
      <c r="AO86" s="216">
        <f>AO85+AO55</f>
        <v>20</v>
      </c>
      <c r="AP86" s="72"/>
      <c r="AQ86" s="216">
        <f>AQ85+AQ55</f>
        <v>20</v>
      </c>
      <c r="AR86" s="72"/>
      <c r="AS86" s="216">
        <f>AS85+AS55</f>
        <v>20</v>
      </c>
      <c r="AT86" s="72"/>
      <c r="AU86" s="216">
        <f>AU85+AU55</f>
        <v>20</v>
      </c>
      <c r="AV86" s="72"/>
      <c r="AW86" s="216">
        <f>AW85+AW55</f>
        <v>20</v>
      </c>
      <c r="AX86" s="72"/>
      <c r="AY86" s="216">
        <f>AY85+AY55</f>
        <v>17</v>
      </c>
      <c r="AZ86" s="72"/>
      <c r="BA86" s="6"/>
    </row>
    <row r="87" spans="1:53" ht="15" customHeight="1">
      <c r="A87" s="184" t="s">
        <v>86</v>
      </c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6"/>
    </row>
    <row r="88" spans="1:53" ht="13.5" customHeight="1">
      <c r="A88" s="245" t="s">
        <v>140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6"/>
    </row>
    <row r="89" spans="1:53" ht="13.5" customHeight="1">
      <c r="A89" s="248" t="s">
        <v>340</v>
      </c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6"/>
    </row>
    <row r="90" spans="1:53" ht="12" customHeight="1" thickBot="1">
      <c r="A90" s="224" t="s">
        <v>833</v>
      </c>
      <c r="B90" s="225"/>
      <c r="C90" s="64" t="s">
        <v>832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6"/>
      <c r="O90" s="80"/>
      <c r="P90" s="81"/>
      <c r="Q90" s="82" t="s">
        <v>831</v>
      </c>
      <c r="R90" s="83"/>
      <c r="S90" s="80"/>
      <c r="T90" s="81"/>
      <c r="U90" s="80"/>
      <c r="V90" s="204"/>
      <c r="W90" s="89">
        <f>Y90/30</f>
        <v>12</v>
      </c>
      <c r="X90" s="81"/>
      <c r="Y90" s="80">
        <f>AA90+AI90</f>
        <v>360</v>
      </c>
      <c r="Z90" s="81"/>
      <c r="AA90" s="80">
        <f>SUM(AK90*AK$44,AM90*AM$44,AO90*AO$44,AQ90*AQ$44,AS90*AS$44,AU90*AU$44,AW90*AW$44,AY90*AY$44)</f>
        <v>128</v>
      </c>
      <c r="AB90" s="81"/>
      <c r="AC90" s="80">
        <v>64</v>
      </c>
      <c r="AD90" s="205"/>
      <c r="AE90" s="89"/>
      <c r="AF90" s="205"/>
      <c r="AG90" s="89">
        <v>64</v>
      </c>
      <c r="AH90" s="81"/>
      <c r="AI90" s="80">
        <v>232</v>
      </c>
      <c r="AJ90" s="204"/>
      <c r="AK90" s="228"/>
      <c r="AL90" s="227"/>
      <c r="AM90" s="226"/>
      <c r="AN90" s="227"/>
      <c r="AO90" s="80">
        <v>2</v>
      </c>
      <c r="AP90" s="81"/>
      <c r="AQ90" s="80">
        <v>2</v>
      </c>
      <c r="AR90" s="81"/>
      <c r="AS90" s="80">
        <v>2</v>
      </c>
      <c r="AT90" s="81"/>
      <c r="AU90" s="80">
        <v>2</v>
      </c>
      <c r="AV90" s="81"/>
      <c r="AW90" s="80"/>
      <c r="AX90" s="81"/>
      <c r="AY90" s="80"/>
      <c r="AZ90" s="204"/>
      <c r="BA90" s="3"/>
    </row>
    <row r="91" spans="1:53" ht="12.75" customHeight="1" thickBot="1">
      <c r="A91" s="67" t="s">
        <v>85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230"/>
      <c r="P91" s="231"/>
      <c r="Q91" s="231">
        <v>4</v>
      </c>
      <c r="R91" s="231"/>
      <c r="S91" s="231"/>
      <c r="T91" s="231"/>
      <c r="U91" s="231"/>
      <c r="V91" s="73"/>
      <c r="W91" s="229">
        <v>12</v>
      </c>
      <c r="X91" s="72"/>
      <c r="Y91" s="216">
        <v>360</v>
      </c>
      <c r="Z91" s="72"/>
      <c r="AA91" s="216">
        <v>128</v>
      </c>
      <c r="AB91" s="72"/>
      <c r="AC91" s="216">
        <v>64</v>
      </c>
      <c r="AD91" s="72"/>
      <c r="AE91" s="216"/>
      <c r="AF91" s="72"/>
      <c r="AG91" s="216">
        <v>64</v>
      </c>
      <c r="AH91" s="72"/>
      <c r="AI91" s="216">
        <v>232</v>
      </c>
      <c r="AJ91" s="216"/>
      <c r="AK91" s="229"/>
      <c r="AL91" s="72"/>
      <c r="AM91" s="216"/>
      <c r="AN91" s="72"/>
      <c r="AO91" s="71">
        <v>2</v>
      </c>
      <c r="AP91" s="216"/>
      <c r="AQ91" s="71">
        <v>2</v>
      </c>
      <c r="AR91" s="216"/>
      <c r="AS91" s="71">
        <v>2</v>
      </c>
      <c r="AT91" s="216"/>
      <c r="AU91" s="71">
        <v>2</v>
      </c>
      <c r="AV91" s="216"/>
      <c r="AW91" s="71"/>
      <c r="AX91" s="216"/>
      <c r="AY91" s="71"/>
      <c r="AZ91" s="223"/>
      <c r="BA91" s="6"/>
    </row>
    <row r="92" spans="1:53" ht="13.5" customHeight="1">
      <c r="A92" s="248" t="s">
        <v>341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249"/>
      <c r="P92" s="249"/>
      <c r="Q92" s="249"/>
      <c r="R92" s="249"/>
      <c r="S92" s="249"/>
      <c r="T92" s="249"/>
      <c r="U92" s="249"/>
      <c r="V92" s="249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6"/>
    </row>
    <row r="93" spans="1:53" ht="25.5" customHeight="1">
      <c r="A93" s="75" t="s">
        <v>886</v>
      </c>
      <c r="B93" s="76"/>
      <c r="C93" s="220" t="s">
        <v>367</v>
      </c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2"/>
      <c r="O93" s="80"/>
      <c r="P93" s="81"/>
      <c r="Q93" s="82">
        <v>3</v>
      </c>
      <c r="R93" s="83"/>
      <c r="S93" s="80"/>
      <c r="T93" s="81"/>
      <c r="U93" s="80"/>
      <c r="V93" s="204"/>
      <c r="W93" s="89">
        <f aca="true" t="shared" si="9" ref="W93:W126">Y93/30</f>
        <v>3</v>
      </c>
      <c r="X93" s="81"/>
      <c r="Y93" s="80">
        <f aca="true" t="shared" si="10" ref="Y93:Y126">SUM(AA93,AI93)</f>
        <v>90</v>
      </c>
      <c r="Z93" s="81"/>
      <c r="AA93" s="80">
        <f aca="true" t="shared" si="11" ref="AA93:AA126">SUM(AK93*AK$44,AM93*AM$44,AO93*AO$44,AQ93*AQ$44,AS93*AS$44,AU93*AU$44,AW93*AW$44,AY93*AY$44)</f>
        <v>32</v>
      </c>
      <c r="AB93" s="81"/>
      <c r="AC93" s="80">
        <v>16</v>
      </c>
      <c r="AD93" s="205"/>
      <c r="AE93" s="89"/>
      <c r="AF93" s="205"/>
      <c r="AG93" s="89">
        <v>16</v>
      </c>
      <c r="AH93" s="81"/>
      <c r="AI93" s="80">
        <v>58</v>
      </c>
      <c r="AJ93" s="204"/>
      <c r="AK93" s="228"/>
      <c r="AL93" s="227"/>
      <c r="AM93" s="226"/>
      <c r="AN93" s="227"/>
      <c r="AO93" s="80">
        <v>2</v>
      </c>
      <c r="AP93" s="81"/>
      <c r="AQ93" s="80"/>
      <c r="AR93" s="81"/>
      <c r="AS93" s="80"/>
      <c r="AT93" s="81"/>
      <c r="AU93" s="80"/>
      <c r="AV93" s="81"/>
      <c r="AW93" s="80"/>
      <c r="AX93" s="81"/>
      <c r="AY93" s="80"/>
      <c r="AZ93" s="204"/>
      <c r="BA93" s="3"/>
    </row>
    <row r="94" spans="1:53" ht="25.5" customHeight="1">
      <c r="A94" s="75" t="s">
        <v>887</v>
      </c>
      <c r="B94" s="76"/>
      <c r="C94" s="220" t="s">
        <v>838</v>
      </c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2"/>
      <c r="O94" s="80"/>
      <c r="P94" s="81"/>
      <c r="Q94" s="82">
        <v>3</v>
      </c>
      <c r="R94" s="83"/>
      <c r="S94" s="80"/>
      <c r="T94" s="81"/>
      <c r="U94" s="80"/>
      <c r="V94" s="204"/>
      <c r="W94" s="89">
        <f>Y94/30</f>
        <v>3</v>
      </c>
      <c r="X94" s="81"/>
      <c r="Y94" s="80">
        <f>SUM(AA94,AI94)</f>
        <v>90</v>
      </c>
      <c r="Z94" s="81"/>
      <c r="AA94" s="80">
        <f>SUM(AK94*AK$44,AM94*AM$44,AO94*AO$44,AQ94*AQ$44,AS94*AS$44,AU94*AU$44,AW94*AW$44,AY94*AY$44)</f>
        <v>32</v>
      </c>
      <c r="AB94" s="81"/>
      <c r="AC94" s="80">
        <v>16</v>
      </c>
      <c r="AD94" s="205"/>
      <c r="AE94" s="89"/>
      <c r="AF94" s="205"/>
      <c r="AG94" s="89">
        <v>16</v>
      </c>
      <c r="AH94" s="81"/>
      <c r="AI94" s="80">
        <v>58</v>
      </c>
      <c r="AJ94" s="204"/>
      <c r="AK94" s="228"/>
      <c r="AL94" s="227"/>
      <c r="AM94" s="226"/>
      <c r="AN94" s="227"/>
      <c r="AO94" s="80">
        <v>2</v>
      </c>
      <c r="AP94" s="81"/>
      <c r="AQ94" s="80"/>
      <c r="AR94" s="81"/>
      <c r="AS94" s="80"/>
      <c r="AT94" s="81"/>
      <c r="AU94" s="80"/>
      <c r="AV94" s="81"/>
      <c r="AW94" s="80"/>
      <c r="AX94" s="81"/>
      <c r="AY94" s="80"/>
      <c r="AZ94" s="204"/>
      <c r="BA94" s="3"/>
    </row>
    <row r="95" spans="1:53" ht="12" customHeight="1">
      <c r="A95" s="75" t="s">
        <v>888</v>
      </c>
      <c r="B95" s="76"/>
      <c r="C95" s="207" t="s">
        <v>368</v>
      </c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9"/>
      <c r="O95" s="82"/>
      <c r="P95" s="83"/>
      <c r="Q95" s="82">
        <v>3</v>
      </c>
      <c r="R95" s="83"/>
      <c r="S95" s="82"/>
      <c r="T95" s="83"/>
      <c r="U95" s="82"/>
      <c r="V95" s="219"/>
      <c r="W95" s="89">
        <f>Y95/30</f>
        <v>3</v>
      </c>
      <c r="X95" s="81"/>
      <c r="Y95" s="82">
        <f>SUM(AA95,AI95)</f>
        <v>90</v>
      </c>
      <c r="Z95" s="83"/>
      <c r="AA95" s="82">
        <f>SUM(AK95*AK$44,AM95*AM$44,AO95*AO$44,AQ95*AQ$44,AS95*AS$44,AU95*AU$44,AW95*AW$44,AY95*AY$44)</f>
        <v>32</v>
      </c>
      <c r="AB95" s="83"/>
      <c r="AC95" s="80">
        <v>16</v>
      </c>
      <c r="AD95" s="205"/>
      <c r="AE95" s="89"/>
      <c r="AF95" s="205"/>
      <c r="AG95" s="89">
        <v>16</v>
      </c>
      <c r="AH95" s="81"/>
      <c r="AI95" s="80">
        <v>58</v>
      </c>
      <c r="AJ95" s="204"/>
      <c r="AK95" s="206"/>
      <c r="AL95" s="83"/>
      <c r="AM95" s="82"/>
      <c r="AN95" s="83"/>
      <c r="AO95" s="82">
        <v>2</v>
      </c>
      <c r="AP95" s="83"/>
      <c r="AQ95" s="82"/>
      <c r="AR95" s="83"/>
      <c r="AS95" s="82"/>
      <c r="AT95" s="83"/>
      <c r="AU95" s="82"/>
      <c r="AV95" s="83"/>
      <c r="AW95" s="82"/>
      <c r="AX95" s="83"/>
      <c r="AY95" s="82"/>
      <c r="AZ95" s="219"/>
      <c r="BA95" s="14"/>
    </row>
    <row r="96" spans="1:53" ht="12" customHeight="1">
      <c r="A96" s="75" t="s">
        <v>889</v>
      </c>
      <c r="B96" s="76"/>
      <c r="C96" s="207" t="s">
        <v>834</v>
      </c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9"/>
      <c r="O96" s="82"/>
      <c r="P96" s="83"/>
      <c r="Q96" s="82">
        <v>3</v>
      </c>
      <c r="R96" s="83"/>
      <c r="S96" s="82"/>
      <c r="T96" s="83"/>
      <c r="U96" s="82"/>
      <c r="V96" s="219"/>
      <c r="W96" s="89">
        <f t="shared" si="9"/>
        <v>3</v>
      </c>
      <c r="X96" s="81"/>
      <c r="Y96" s="82">
        <f t="shared" si="10"/>
        <v>90</v>
      </c>
      <c r="Z96" s="83"/>
      <c r="AA96" s="82">
        <f t="shared" si="11"/>
        <v>32</v>
      </c>
      <c r="AB96" s="83"/>
      <c r="AC96" s="80">
        <v>16</v>
      </c>
      <c r="AD96" s="205"/>
      <c r="AE96" s="89"/>
      <c r="AF96" s="205"/>
      <c r="AG96" s="89">
        <v>16</v>
      </c>
      <c r="AH96" s="81"/>
      <c r="AI96" s="80">
        <v>58</v>
      </c>
      <c r="AJ96" s="204"/>
      <c r="AK96" s="206"/>
      <c r="AL96" s="83"/>
      <c r="AM96" s="82"/>
      <c r="AN96" s="83"/>
      <c r="AO96" s="82">
        <v>2</v>
      </c>
      <c r="AP96" s="83"/>
      <c r="AQ96" s="82"/>
      <c r="AR96" s="83"/>
      <c r="AS96" s="82"/>
      <c r="AT96" s="83"/>
      <c r="AU96" s="82"/>
      <c r="AV96" s="83"/>
      <c r="AW96" s="82"/>
      <c r="AX96" s="83"/>
      <c r="AY96" s="82"/>
      <c r="AZ96" s="219"/>
      <c r="BA96" s="14"/>
    </row>
    <row r="97" spans="1:53" ht="12" customHeight="1">
      <c r="A97" s="75" t="s">
        <v>890</v>
      </c>
      <c r="B97" s="76"/>
      <c r="C97" s="77" t="s">
        <v>370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9"/>
      <c r="O97" s="80"/>
      <c r="P97" s="81"/>
      <c r="Q97" s="82">
        <v>4</v>
      </c>
      <c r="R97" s="83"/>
      <c r="S97" s="80"/>
      <c r="T97" s="81"/>
      <c r="U97" s="80"/>
      <c r="V97" s="204"/>
      <c r="W97" s="89">
        <f t="shared" si="9"/>
        <v>4</v>
      </c>
      <c r="X97" s="81"/>
      <c r="Y97" s="80">
        <f t="shared" si="10"/>
        <v>120</v>
      </c>
      <c r="Z97" s="81"/>
      <c r="AA97" s="80">
        <f t="shared" si="11"/>
        <v>32</v>
      </c>
      <c r="AB97" s="81"/>
      <c r="AC97" s="80">
        <v>16</v>
      </c>
      <c r="AD97" s="205"/>
      <c r="AE97" s="89"/>
      <c r="AF97" s="205"/>
      <c r="AG97" s="89">
        <v>16</v>
      </c>
      <c r="AH97" s="81"/>
      <c r="AI97" s="80">
        <v>88</v>
      </c>
      <c r="AJ97" s="204"/>
      <c r="AK97" s="206"/>
      <c r="AL97" s="83"/>
      <c r="AM97" s="80"/>
      <c r="AN97" s="81"/>
      <c r="AO97" s="80"/>
      <c r="AP97" s="81"/>
      <c r="AQ97" s="80">
        <v>2</v>
      </c>
      <c r="AR97" s="81"/>
      <c r="AS97" s="80"/>
      <c r="AT97" s="81"/>
      <c r="AU97" s="80"/>
      <c r="AV97" s="81"/>
      <c r="AW97" s="80"/>
      <c r="AX97" s="81"/>
      <c r="AY97" s="80"/>
      <c r="AZ97" s="204"/>
      <c r="BA97" s="3"/>
    </row>
    <row r="98" spans="1:53" ht="12" customHeight="1">
      <c r="A98" s="75" t="s">
        <v>891</v>
      </c>
      <c r="B98" s="76"/>
      <c r="C98" s="77" t="s">
        <v>835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9"/>
      <c r="O98" s="80"/>
      <c r="P98" s="81"/>
      <c r="Q98" s="82">
        <v>4</v>
      </c>
      <c r="R98" s="83"/>
      <c r="S98" s="80"/>
      <c r="T98" s="81"/>
      <c r="U98" s="80"/>
      <c r="V98" s="204"/>
      <c r="W98" s="89">
        <f t="shared" si="9"/>
        <v>4</v>
      </c>
      <c r="X98" s="81"/>
      <c r="Y98" s="80">
        <f t="shared" si="10"/>
        <v>120</v>
      </c>
      <c r="Z98" s="81"/>
      <c r="AA98" s="80">
        <f t="shared" si="11"/>
        <v>32</v>
      </c>
      <c r="AB98" s="81"/>
      <c r="AC98" s="80">
        <v>16</v>
      </c>
      <c r="AD98" s="205"/>
      <c r="AE98" s="89"/>
      <c r="AF98" s="205"/>
      <c r="AG98" s="89">
        <v>16</v>
      </c>
      <c r="AH98" s="81"/>
      <c r="AI98" s="80">
        <v>88</v>
      </c>
      <c r="AJ98" s="204"/>
      <c r="AK98" s="206"/>
      <c r="AL98" s="83"/>
      <c r="AM98" s="80"/>
      <c r="AN98" s="81"/>
      <c r="AO98" s="80"/>
      <c r="AP98" s="81"/>
      <c r="AQ98" s="80">
        <v>2</v>
      </c>
      <c r="AR98" s="81"/>
      <c r="AS98" s="80"/>
      <c r="AT98" s="81"/>
      <c r="AU98" s="80"/>
      <c r="AV98" s="81"/>
      <c r="AW98" s="80"/>
      <c r="AX98" s="81"/>
      <c r="AY98" s="80"/>
      <c r="AZ98" s="204"/>
      <c r="BA98" s="3"/>
    </row>
    <row r="99" spans="1:53" ht="24.75" customHeight="1">
      <c r="A99" s="75" t="s">
        <v>892</v>
      </c>
      <c r="B99" s="76"/>
      <c r="C99" s="207" t="s">
        <v>837</v>
      </c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9"/>
      <c r="O99" s="82"/>
      <c r="P99" s="83"/>
      <c r="Q99" s="82">
        <v>4</v>
      </c>
      <c r="R99" s="83"/>
      <c r="S99" s="80"/>
      <c r="T99" s="81"/>
      <c r="U99" s="80"/>
      <c r="V99" s="204"/>
      <c r="W99" s="89">
        <f>Y99/30</f>
        <v>3.5</v>
      </c>
      <c r="X99" s="81"/>
      <c r="Y99" s="80">
        <f>SUM(AA99,AI99)</f>
        <v>105</v>
      </c>
      <c r="Z99" s="81"/>
      <c r="AA99" s="80">
        <f>SUM(AK99*AK$44,AM99*AM$44,AO99*AO$44,AQ99*AQ$44,AS99*AS$44,AU99*AU$44,AW99*AW$44,AY99*AY$44)</f>
        <v>32</v>
      </c>
      <c r="AB99" s="81"/>
      <c r="AC99" s="80">
        <v>16</v>
      </c>
      <c r="AD99" s="205"/>
      <c r="AE99" s="89"/>
      <c r="AF99" s="205"/>
      <c r="AG99" s="89">
        <v>16</v>
      </c>
      <c r="AH99" s="81"/>
      <c r="AI99" s="80">
        <v>73</v>
      </c>
      <c r="AJ99" s="204"/>
      <c r="AK99" s="206"/>
      <c r="AL99" s="83"/>
      <c r="AM99" s="80"/>
      <c r="AN99" s="81"/>
      <c r="AO99" s="80"/>
      <c r="AP99" s="81"/>
      <c r="AQ99" s="80">
        <v>2</v>
      </c>
      <c r="AR99" s="81"/>
      <c r="AS99" s="82"/>
      <c r="AT99" s="83"/>
      <c r="AU99" s="82"/>
      <c r="AV99" s="83"/>
      <c r="AW99" s="82"/>
      <c r="AX99" s="83"/>
      <c r="AY99" s="82"/>
      <c r="AZ99" s="219"/>
      <c r="BA99" s="14"/>
    </row>
    <row r="100" spans="1:53" ht="12" customHeight="1">
      <c r="A100" s="75" t="s">
        <v>893</v>
      </c>
      <c r="B100" s="76"/>
      <c r="C100" s="207" t="s">
        <v>836</v>
      </c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9"/>
      <c r="O100" s="82"/>
      <c r="P100" s="83"/>
      <c r="Q100" s="82">
        <v>4</v>
      </c>
      <c r="R100" s="83"/>
      <c r="S100" s="80"/>
      <c r="T100" s="81"/>
      <c r="U100" s="80"/>
      <c r="V100" s="204"/>
      <c r="W100" s="89">
        <f t="shared" si="9"/>
        <v>3.5</v>
      </c>
      <c r="X100" s="81"/>
      <c r="Y100" s="80">
        <f t="shared" si="10"/>
        <v>105</v>
      </c>
      <c r="Z100" s="81"/>
      <c r="AA100" s="80">
        <f t="shared" si="11"/>
        <v>32</v>
      </c>
      <c r="AB100" s="81"/>
      <c r="AC100" s="80">
        <v>16</v>
      </c>
      <c r="AD100" s="205"/>
      <c r="AE100" s="89"/>
      <c r="AF100" s="205"/>
      <c r="AG100" s="89">
        <v>16</v>
      </c>
      <c r="AH100" s="81"/>
      <c r="AI100" s="80">
        <v>73</v>
      </c>
      <c r="AJ100" s="204"/>
      <c r="AK100" s="206"/>
      <c r="AL100" s="83"/>
      <c r="AM100" s="80"/>
      <c r="AN100" s="81"/>
      <c r="AO100" s="80"/>
      <c r="AP100" s="81"/>
      <c r="AQ100" s="80">
        <v>2</v>
      </c>
      <c r="AR100" s="81"/>
      <c r="AS100" s="82"/>
      <c r="AT100" s="83"/>
      <c r="AU100" s="82"/>
      <c r="AV100" s="83"/>
      <c r="AW100" s="82"/>
      <c r="AX100" s="83"/>
      <c r="AY100" s="82"/>
      <c r="AZ100" s="219"/>
      <c r="BA100" s="14"/>
    </row>
    <row r="101" spans="1:53" ht="12" customHeight="1">
      <c r="A101" s="75" t="s">
        <v>894</v>
      </c>
      <c r="B101" s="76"/>
      <c r="C101" s="77" t="s">
        <v>840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9"/>
      <c r="O101" s="80"/>
      <c r="P101" s="81"/>
      <c r="Q101" s="82">
        <v>5</v>
      </c>
      <c r="R101" s="83"/>
      <c r="S101" s="80"/>
      <c r="T101" s="81"/>
      <c r="U101" s="80"/>
      <c r="V101" s="204"/>
      <c r="W101" s="89">
        <f t="shared" si="9"/>
        <v>4</v>
      </c>
      <c r="X101" s="81"/>
      <c r="Y101" s="80">
        <f t="shared" si="10"/>
        <v>120</v>
      </c>
      <c r="Z101" s="81"/>
      <c r="AA101" s="80">
        <f t="shared" si="11"/>
        <v>32</v>
      </c>
      <c r="AB101" s="81"/>
      <c r="AC101" s="80">
        <v>16</v>
      </c>
      <c r="AD101" s="205"/>
      <c r="AE101" s="89"/>
      <c r="AF101" s="205"/>
      <c r="AG101" s="89">
        <v>16</v>
      </c>
      <c r="AH101" s="81"/>
      <c r="AI101" s="80">
        <v>88</v>
      </c>
      <c r="AJ101" s="204"/>
      <c r="AK101" s="206"/>
      <c r="AL101" s="83"/>
      <c r="AM101" s="206"/>
      <c r="AN101" s="83"/>
      <c r="AO101" s="80"/>
      <c r="AP101" s="81"/>
      <c r="AQ101" s="80"/>
      <c r="AR101" s="81"/>
      <c r="AS101" s="80">
        <v>2</v>
      </c>
      <c r="AT101" s="81"/>
      <c r="AU101" s="80"/>
      <c r="AV101" s="81"/>
      <c r="AW101" s="80"/>
      <c r="AX101" s="81"/>
      <c r="AY101" s="80"/>
      <c r="AZ101" s="204"/>
      <c r="BA101" s="3"/>
    </row>
    <row r="102" spans="1:53" ht="12" customHeight="1">
      <c r="A102" s="75" t="s">
        <v>895</v>
      </c>
      <c r="B102" s="76"/>
      <c r="C102" s="207" t="s">
        <v>144</v>
      </c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9"/>
      <c r="O102" s="80"/>
      <c r="P102" s="81"/>
      <c r="Q102" s="82">
        <v>5</v>
      </c>
      <c r="R102" s="83"/>
      <c r="S102" s="80"/>
      <c r="T102" s="81"/>
      <c r="U102" s="80"/>
      <c r="V102" s="204"/>
      <c r="W102" s="89">
        <f t="shared" si="9"/>
        <v>4</v>
      </c>
      <c r="X102" s="81"/>
      <c r="Y102" s="80">
        <f t="shared" si="10"/>
        <v>120</v>
      </c>
      <c r="Z102" s="81"/>
      <c r="AA102" s="80">
        <f t="shared" si="11"/>
        <v>32</v>
      </c>
      <c r="AB102" s="81"/>
      <c r="AC102" s="80">
        <v>16</v>
      </c>
      <c r="AD102" s="205"/>
      <c r="AE102" s="89"/>
      <c r="AF102" s="205"/>
      <c r="AG102" s="89">
        <v>16</v>
      </c>
      <c r="AH102" s="81"/>
      <c r="AI102" s="80">
        <v>88</v>
      </c>
      <c r="AJ102" s="204"/>
      <c r="AK102" s="206"/>
      <c r="AL102" s="83"/>
      <c r="AM102" s="206"/>
      <c r="AN102" s="83"/>
      <c r="AO102" s="80"/>
      <c r="AP102" s="81"/>
      <c r="AQ102" s="80"/>
      <c r="AR102" s="81"/>
      <c r="AS102" s="80">
        <v>2</v>
      </c>
      <c r="AT102" s="81"/>
      <c r="AU102" s="80"/>
      <c r="AV102" s="81"/>
      <c r="AW102" s="80"/>
      <c r="AX102" s="81"/>
      <c r="AY102" s="80"/>
      <c r="AZ102" s="204"/>
      <c r="BA102" s="3"/>
    </row>
    <row r="103" spans="1:53" ht="12" customHeight="1">
      <c r="A103" s="75" t="s">
        <v>896</v>
      </c>
      <c r="B103" s="76"/>
      <c r="C103" s="207" t="s">
        <v>839</v>
      </c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9"/>
      <c r="O103" s="80"/>
      <c r="P103" s="81"/>
      <c r="Q103" s="82">
        <v>5</v>
      </c>
      <c r="R103" s="83"/>
      <c r="S103" s="80"/>
      <c r="T103" s="81"/>
      <c r="U103" s="80"/>
      <c r="V103" s="204"/>
      <c r="W103" s="89">
        <f>Y103/30</f>
        <v>4</v>
      </c>
      <c r="X103" s="81"/>
      <c r="Y103" s="80">
        <f>SUM(AA103,AI103)</f>
        <v>120</v>
      </c>
      <c r="Z103" s="81"/>
      <c r="AA103" s="80">
        <f>SUM(AK103*AK$44,AM103*AM$44,AO103*AO$44,AQ103*AQ$44,AS103*AS$44,AU103*AU$44,AW103*AW$44,AY103*AY$44)</f>
        <v>32</v>
      </c>
      <c r="AB103" s="81"/>
      <c r="AC103" s="80">
        <v>16</v>
      </c>
      <c r="AD103" s="205"/>
      <c r="AE103" s="89"/>
      <c r="AF103" s="205"/>
      <c r="AG103" s="89">
        <v>16</v>
      </c>
      <c r="AH103" s="81"/>
      <c r="AI103" s="80">
        <v>88</v>
      </c>
      <c r="AJ103" s="204"/>
      <c r="AK103" s="206"/>
      <c r="AL103" s="83"/>
      <c r="AM103" s="206"/>
      <c r="AN103" s="83"/>
      <c r="AO103" s="80"/>
      <c r="AP103" s="81"/>
      <c r="AQ103" s="80"/>
      <c r="AR103" s="81"/>
      <c r="AS103" s="80">
        <v>2</v>
      </c>
      <c r="AT103" s="81"/>
      <c r="AU103" s="80"/>
      <c r="AV103" s="81"/>
      <c r="AW103" s="80"/>
      <c r="AX103" s="81"/>
      <c r="AY103" s="80"/>
      <c r="AZ103" s="204"/>
      <c r="BA103" s="3"/>
    </row>
    <row r="104" spans="1:53" ht="12" customHeight="1">
      <c r="A104" s="75" t="s">
        <v>897</v>
      </c>
      <c r="B104" s="76"/>
      <c r="C104" s="207" t="s">
        <v>374</v>
      </c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9"/>
      <c r="O104" s="80"/>
      <c r="P104" s="81"/>
      <c r="Q104" s="82">
        <v>5</v>
      </c>
      <c r="R104" s="83"/>
      <c r="S104" s="80"/>
      <c r="T104" s="81"/>
      <c r="U104" s="80"/>
      <c r="V104" s="204"/>
      <c r="W104" s="89">
        <f t="shared" si="9"/>
        <v>4</v>
      </c>
      <c r="X104" s="81"/>
      <c r="Y104" s="80">
        <f t="shared" si="10"/>
        <v>120</v>
      </c>
      <c r="Z104" s="81"/>
      <c r="AA104" s="80">
        <f t="shared" si="11"/>
        <v>32</v>
      </c>
      <c r="AB104" s="81"/>
      <c r="AC104" s="80">
        <v>16</v>
      </c>
      <c r="AD104" s="205"/>
      <c r="AE104" s="89"/>
      <c r="AF104" s="205"/>
      <c r="AG104" s="89">
        <v>16</v>
      </c>
      <c r="AH104" s="81"/>
      <c r="AI104" s="80">
        <v>88</v>
      </c>
      <c r="AJ104" s="204"/>
      <c r="AK104" s="206"/>
      <c r="AL104" s="83"/>
      <c r="AM104" s="206"/>
      <c r="AN104" s="83"/>
      <c r="AO104" s="80"/>
      <c r="AP104" s="81"/>
      <c r="AQ104" s="80"/>
      <c r="AR104" s="81"/>
      <c r="AS104" s="80">
        <v>2</v>
      </c>
      <c r="AT104" s="81"/>
      <c r="AU104" s="80"/>
      <c r="AV104" s="81"/>
      <c r="AW104" s="80"/>
      <c r="AX104" s="81"/>
      <c r="AY104" s="80"/>
      <c r="AZ104" s="204"/>
      <c r="BA104" s="3"/>
    </row>
    <row r="105" spans="1:53" ht="12" customHeight="1">
      <c r="A105" s="75" t="s">
        <v>898</v>
      </c>
      <c r="B105" s="76"/>
      <c r="C105" s="77" t="s">
        <v>470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9"/>
      <c r="O105" s="80"/>
      <c r="P105" s="81"/>
      <c r="Q105" s="82">
        <v>5</v>
      </c>
      <c r="R105" s="83"/>
      <c r="S105" s="80"/>
      <c r="T105" s="81"/>
      <c r="U105" s="80"/>
      <c r="V105" s="204"/>
      <c r="W105" s="89">
        <f t="shared" si="9"/>
        <v>4</v>
      </c>
      <c r="X105" s="81"/>
      <c r="Y105" s="80">
        <f t="shared" si="10"/>
        <v>120</v>
      </c>
      <c r="Z105" s="81"/>
      <c r="AA105" s="80">
        <f t="shared" si="11"/>
        <v>32</v>
      </c>
      <c r="AB105" s="81"/>
      <c r="AC105" s="80">
        <v>16</v>
      </c>
      <c r="AD105" s="205"/>
      <c r="AE105" s="89"/>
      <c r="AF105" s="205"/>
      <c r="AG105" s="89">
        <v>16</v>
      </c>
      <c r="AH105" s="81"/>
      <c r="AI105" s="80">
        <v>88</v>
      </c>
      <c r="AJ105" s="204"/>
      <c r="AK105" s="206"/>
      <c r="AL105" s="83"/>
      <c r="AM105" s="206"/>
      <c r="AN105" s="83"/>
      <c r="AO105" s="80"/>
      <c r="AP105" s="81"/>
      <c r="AQ105" s="80"/>
      <c r="AR105" s="81"/>
      <c r="AS105" s="80">
        <v>2</v>
      </c>
      <c r="AT105" s="81"/>
      <c r="AU105" s="80"/>
      <c r="AV105" s="81"/>
      <c r="AW105" s="80"/>
      <c r="AX105" s="81"/>
      <c r="AY105" s="80"/>
      <c r="AZ105" s="204"/>
      <c r="BA105" s="3"/>
    </row>
    <row r="106" spans="1:53" ht="12" customHeight="1">
      <c r="A106" s="75" t="s">
        <v>899</v>
      </c>
      <c r="B106" s="76"/>
      <c r="C106" s="207" t="s">
        <v>375</v>
      </c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9"/>
      <c r="O106" s="80"/>
      <c r="P106" s="81"/>
      <c r="Q106" s="82">
        <v>5</v>
      </c>
      <c r="R106" s="83"/>
      <c r="S106" s="80"/>
      <c r="T106" s="81"/>
      <c r="U106" s="80"/>
      <c r="V106" s="204"/>
      <c r="W106" s="89">
        <f t="shared" si="9"/>
        <v>4</v>
      </c>
      <c r="X106" s="81"/>
      <c r="Y106" s="80">
        <f t="shared" si="10"/>
        <v>120</v>
      </c>
      <c r="Z106" s="81"/>
      <c r="AA106" s="80">
        <f t="shared" si="11"/>
        <v>32</v>
      </c>
      <c r="AB106" s="81"/>
      <c r="AC106" s="80">
        <v>16</v>
      </c>
      <c r="AD106" s="205"/>
      <c r="AE106" s="89"/>
      <c r="AF106" s="205"/>
      <c r="AG106" s="89">
        <v>16</v>
      </c>
      <c r="AH106" s="81"/>
      <c r="AI106" s="80">
        <v>88</v>
      </c>
      <c r="AJ106" s="204"/>
      <c r="AK106" s="206"/>
      <c r="AL106" s="83"/>
      <c r="AM106" s="206"/>
      <c r="AN106" s="83"/>
      <c r="AO106" s="80"/>
      <c r="AP106" s="81"/>
      <c r="AQ106" s="80"/>
      <c r="AR106" s="81"/>
      <c r="AS106" s="80">
        <v>2</v>
      </c>
      <c r="AT106" s="81"/>
      <c r="AU106" s="80"/>
      <c r="AV106" s="81"/>
      <c r="AW106" s="80"/>
      <c r="AX106" s="81"/>
      <c r="AY106" s="80"/>
      <c r="AZ106" s="204"/>
      <c r="BA106" s="3"/>
    </row>
    <row r="107" spans="1:53" ht="12" customHeight="1">
      <c r="A107" s="75" t="s">
        <v>900</v>
      </c>
      <c r="B107" s="76"/>
      <c r="C107" s="207" t="s">
        <v>373</v>
      </c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9"/>
      <c r="O107" s="82"/>
      <c r="P107" s="83"/>
      <c r="Q107" s="82" t="s">
        <v>830</v>
      </c>
      <c r="R107" s="83"/>
      <c r="S107" s="82"/>
      <c r="T107" s="83"/>
      <c r="U107" s="82"/>
      <c r="V107" s="219"/>
      <c r="W107" s="89">
        <f>Y107/30</f>
        <v>15</v>
      </c>
      <c r="X107" s="81"/>
      <c r="Y107" s="82">
        <f>SUM(AA107,AI107)</f>
        <v>450</v>
      </c>
      <c r="Z107" s="83"/>
      <c r="AA107" s="82">
        <f>SUM(AK107*AK$44,AM107*AM$44,AO107*AO$44,AQ107*AQ$44,AS107*AS$44,AU107*AU$44,AW107*AW$44,AY107*AY$44)</f>
        <v>151</v>
      </c>
      <c r="AB107" s="83"/>
      <c r="AC107" s="80"/>
      <c r="AD107" s="205"/>
      <c r="AE107" s="89">
        <v>151</v>
      </c>
      <c r="AF107" s="205"/>
      <c r="AG107" s="89"/>
      <c r="AH107" s="81"/>
      <c r="AI107" s="80">
        <v>299</v>
      </c>
      <c r="AJ107" s="204"/>
      <c r="AK107" s="206"/>
      <c r="AL107" s="83"/>
      <c r="AM107" s="206"/>
      <c r="AN107" s="83"/>
      <c r="AO107" s="82"/>
      <c r="AP107" s="83"/>
      <c r="AQ107" s="82"/>
      <c r="AR107" s="83"/>
      <c r="AS107" s="82">
        <v>2</v>
      </c>
      <c r="AT107" s="83"/>
      <c r="AU107" s="82">
        <v>2</v>
      </c>
      <c r="AV107" s="83"/>
      <c r="AW107" s="82">
        <v>3</v>
      </c>
      <c r="AX107" s="83"/>
      <c r="AY107" s="82">
        <v>3</v>
      </c>
      <c r="AZ107" s="219"/>
      <c r="BA107" s="14"/>
    </row>
    <row r="108" spans="1:53" ht="12" customHeight="1">
      <c r="A108" s="75" t="s">
        <v>901</v>
      </c>
      <c r="B108" s="76"/>
      <c r="C108" s="77" t="s">
        <v>376</v>
      </c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9"/>
      <c r="O108" s="80"/>
      <c r="P108" s="81"/>
      <c r="Q108" s="82">
        <v>6</v>
      </c>
      <c r="R108" s="83"/>
      <c r="S108" s="80"/>
      <c r="T108" s="81"/>
      <c r="U108" s="80"/>
      <c r="V108" s="204"/>
      <c r="W108" s="89">
        <f t="shared" si="9"/>
        <v>3.5</v>
      </c>
      <c r="X108" s="81"/>
      <c r="Y108" s="80">
        <f t="shared" si="10"/>
        <v>105</v>
      </c>
      <c r="Z108" s="81"/>
      <c r="AA108" s="80">
        <f t="shared" si="11"/>
        <v>32</v>
      </c>
      <c r="AB108" s="81"/>
      <c r="AC108" s="80">
        <v>16</v>
      </c>
      <c r="AD108" s="205"/>
      <c r="AE108" s="89"/>
      <c r="AF108" s="205"/>
      <c r="AG108" s="89">
        <v>16</v>
      </c>
      <c r="AH108" s="81"/>
      <c r="AI108" s="80">
        <v>73</v>
      </c>
      <c r="AJ108" s="204"/>
      <c r="AK108" s="206"/>
      <c r="AL108" s="83"/>
      <c r="AM108" s="206"/>
      <c r="AN108" s="83"/>
      <c r="AO108" s="206"/>
      <c r="AP108" s="83"/>
      <c r="AQ108" s="80"/>
      <c r="AR108" s="81"/>
      <c r="AS108" s="80"/>
      <c r="AT108" s="81"/>
      <c r="AU108" s="80">
        <v>2</v>
      </c>
      <c r="AV108" s="81"/>
      <c r="AW108" s="80"/>
      <c r="AX108" s="81"/>
      <c r="AY108" s="80"/>
      <c r="AZ108" s="204"/>
      <c r="BA108" s="3"/>
    </row>
    <row r="109" spans="1:53" ht="12" customHeight="1">
      <c r="A109" s="75" t="s">
        <v>902</v>
      </c>
      <c r="B109" s="76"/>
      <c r="C109" s="207" t="s">
        <v>841</v>
      </c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9"/>
      <c r="O109" s="80"/>
      <c r="P109" s="81"/>
      <c r="Q109" s="82">
        <v>6</v>
      </c>
      <c r="R109" s="83"/>
      <c r="S109" s="80"/>
      <c r="T109" s="81"/>
      <c r="U109" s="80"/>
      <c r="V109" s="204"/>
      <c r="W109" s="89">
        <f t="shared" si="9"/>
        <v>3.5</v>
      </c>
      <c r="X109" s="81"/>
      <c r="Y109" s="80">
        <f t="shared" si="10"/>
        <v>105</v>
      </c>
      <c r="Z109" s="81"/>
      <c r="AA109" s="80">
        <f t="shared" si="11"/>
        <v>32</v>
      </c>
      <c r="AB109" s="81"/>
      <c r="AC109" s="80">
        <v>16</v>
      </c>
      <c r="AD109" s="205"/>
      <c r="AE109" s="89"/>
      <c r="AF109" s="205"/>
      <c r="AG109" s="89">
        <v>16</v>
      </c>
      <c r="AH109" s="81"/>
      <c r="AI109" s="80">
        <v>73</v>
      </c>
      <c r="AJ109" s="204"/>
      <c r="AK109" s="206"/>
      <c r="AL109" s="83"/>
      <c r="AM109" s="206"/>
      <c r="AN109" s="83"/>
      <c r="AO109" s="206"/>
      <c r="AP109" s="83"/>
      <c r="AQ109" s="80"/>
      <c r="AR109" s="81"/>
      <c r="AS109" s="80"/>
      <c r="AT109" s="81"/>
      <c r="AU109" s="80">
        <v>2</v>
      </c>
      <c r="AV109" s="81"/>
      <c r="AW109" s="80"/>
      <c r="AX109" s="81"/>
      <c r="AY109" s="80"/>
      <c r="AZ109" s="204"/>
      <c r="BA109" s="3"/>
    </row>
    <row r="110" spans="1:53" ht="12" customHeight="1">
      <c r="A110" s="75" t="s">
        <v>903</v>
      </c>
      <c r="B110" s="76"/>
      <c r="C110" s="77" t="s">
        <v>377</v>
      </c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9"/>
      <c r="O110" s="80"/>
      <c r="P110" s="81"/>
      <c r="Q110" s="82">
        <v>6</v>
      </c>
      <c r="R110" s="83"/>
      <c r="S110" s="80"/>
      <c r="T110" s="81"/>
      <c r="U110" s="80"/>
      <c r="V110" s="204"/>
      <c r="W110" s="89">
        <f t="shared" si="9"/>
        <v>3.5</v>
      </c>
      <c r="X110" s="81"/>
      <c r="Y110" s="80">
        <f t="shared" si="10"/>
        <v>105</v>
      </c>
      <c r="Z110" s="81"/>
      <c r="AA110" s="80">
        <f t="shared" si="11"/>
        <v>32</v>
      </c>
      <c r="AB110" s="81"/>
      <c r="AC110" s="80">
        <v>16</v>
      </c>
      <c r="AD110" s="205"/>
      <c r="AE110" s="89"/>
      <c r="AF110" s="205"/>
      <c r="AG110" s="89">
        <v>16</v>
      </c>
      <c r="AH110" s="81"/>
      <c r="AI110" s="80">
        <v>73</v>
      </c>
      <c r="AJ110" s="204"/>
      <c r="AK110" s="206"/>
      <c r="AL110" s="83"/>
      <c r="AM110" s="206"/>
      <c r="AN110" s="83"/>
      <c r="AO110" s="206"/>
      <c r="AP110" s="83"/>
      <c r="AQ110" s="80"/>
      <c r="AR110" s="81"/>
      <c r="AS110" s="80"/>
      <c r="AT110" s="81"/>
      <c r="AU110" s="80">
        <v>2</v>
      </c>
      <c r="AV110" s="81"/>
      <c r="AW110" s="80"/>
      <c r="AX110" s="81"/>
      <c r="AY110" s="80"/>
      <c r="AZ110" s="204"/>
      <c r="BA110" s="3"/>
    </row>
    <row r="111" spans="1:53" ht="12" customHeight="1">
      <c r="A111" s="75" t="s">
        <v>904</v>
      </c>
      <c r="B111" s="76"/>
      <c r="C111" s="207" t="s">
        <v>378</v>
      </c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9"/>
      <c r="O111" s="80"/>
      <c r="P111" s="81"/>
      <c r="Q111" s="82">
        <v>6</v>
      </c>
      <c r="R111" s="83"/>
      <c r="S111" s="80"/>
      <c r="T111" s="81"/>
      <c r="U111" s="80"/>
      <c r="V111" s="204"/>
      <c r="W111" s="89">
        <f t="shared" si="9"/>
        <v>3.5</v>
      </c>
      <c r="X111" s="81"/>
      <c r="Y111" s="80">
        <f t="shared" si="10"/>
        <v>105</v>
      </c>
      <c r="Z111" s="81"/>
      <c r="AA111" s="80">
        <f t="shared" si="11"/>
        <v>32</v>
      </c>
      <c r="AB111" s="81"/>
      <c r="AC111" s="80">
        <v>16</v>
      </c>
      <c r="AD111" s="205"/>
      <c r="AE111" s="89"/>
      <c r="AF111" s="205"/>
      <c r="AG111" s="89">
        <v>16</v>
      </c>
      <c r="AH111" s="81"/>
      <c r="AI111" s="80">
        <v>73</v>
      </c>
      <c r="AJ111" s="204"/>
      <c r="AK111" s="206"/>
      <c r="AL111" s="83"/>
      <c r="AM111" s="206"/>
      <c r="AN111" s="83"/>
      <c r="AO111" s="206"/>
      <c r="AP111" s="83"/>
      <c r="AQ111" s="80"/>
      <c r="AR111" s="81"/>
      <c r="AS111" s="80"/>
      <c r="AT111" s="81"/>
      <c r="AU111" s="80">
        <v>2</v>
      </c>
      <c r="AV111" s="81"/>
      <c r="AW111" s="80"/>
      <c r="AX111" s="81"/>
      <c r="AY111" s="80"/>
      <c r="AZ111" s="204"/>
      <c r="BA111" s="3"/>
    </row>
    <row r="112" spans="1:53" ht="12" customHeight="1">
      <c r="A112" s="75" t="s">
        <v>905</v>
      </c>
      <c r="B112" s="76"/>
      <c r="C112" s="77" t="s">
        <v>379</v>
      </c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9"/>
      <c r="O112" s="80"/>
      <c r="P112" s="81"/>
      <c r="Q112" s="82">
        <v>6</v>
      </c>
      <c r="R112" s="83"/>
      <c r="S112" s="80"/>
      <c r="T112" s="81"/>
      <c r="U112" s="80"/>
      <c r="V112" s="204"/>
      <c r="W112" s="89">
        <f t="shared" si="9"/>
        <v>3.5</v>
      </c>
      <c r="X112" s="81"/>
      <c r="Y112" s="80">
        <f t="shared" si="10"/>
        <v>105</v>
      </c>
      <c r="Z112" s="81"/>
      <c r="AA112" s="80">
        <f t="shared" si="11"/>
        <v>32</v>
      </c>
      <c r="AB112" s="81"/>
      <c r="AC112" s="80">
        <v>16</v>
      </c>
      <c r="AD112" s="205"/>
      <c r="AE112" s="89"/>
      <c r="AF112" s="205"/>
      <c r="AG112" s="89">
        <v>16</v>
      </c>
      <c r="AH112" s="81"/>
      <c r="AI112" s="80">
        <v>73</v>
      </c>
      <c r="AJ112" s="204"/>
      <c r="AK112" s="206"/>
      <c r="AL112" s="83"/>
      <c r="AM112" s="206"/>
      <c r="AN112" s="83"/>
      <c r="AO112" s="206"/>
      <c r="AP112" s="83"/>
      <c r="AQ112" s="80"/>
      <c r="AR112" s="81"/>
      <c r="AS112" s="80"/>
      <c r="AT112" s="81"/>
      <c r="AU112" s="80">
        <v>2</v>
      </c>
      <c r="AV112" s="81"/>
      <c r="AW112" s="80"/>
      <c r="AX112" s="81"/>
      <c r="AY112" s="80"/>
      <c r="AZ112" s="204"/>
      <c r="BA112" s="3"/>
    </row>
    <row r="113" spans="1:53" ht="12" customHeight="1">
      <c r="A113" s="75" t="s">
        <v>906</v>
      </c>
      <c r="B113" s="76"/>
      <c r="C113" s="207" t="s">
        <v>380</v>
      </c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9"/>
      <c r="O113" s="80"/>
      <c r="P113" s="81"/>
      <c r="Q113" s="82">
        <v>7</v>
      </c>
      <c r="R113" s="83"/>
      <c r="S113" s="80"/>
      <c r="T113" s="81"/>
      <c r="U113" s="80"/>
      <c r="V113" s="204"/>
      <c r="W113" s="89">
        <f t="shared" si="9"/>
        <v>4.5</v>
      </c>
      <c r="X113" s="81"/>
      <c r="Y113" s="80">
        <f t="shared" si="10"/>
        <v>135</v>
      </c>
      <c r="Z113" s="81"/>
      <c r="AA113" s="80">
        <f t="shared" si="11"/>
        <v>48</v>
      </c>
      <c r="AB113" s="81"/>
      <c r="AC113" s="80">
        <v>16</v>
      </c>
      <c r="AD113" s="205"/>
      <c r="AE113" s="89"/>
      <c r="AF113" s="205"/>
      <c r="AG113" s="89">
        <v>32</v>
      </c>
      <c r="AH113" s="81"/>
      <c r="AI113" s="80">
        <v>87</v>
      </c>
      <c r="AJ113" s="204"/>
      <c r="AK113" s="206"/>
      <c r="AL113" s="83"/>
      <c r="AM113" s="206"/>
      <c r="AN113" s="83"/>
      <c r="AO113" s="206"/>
      <c r="AP113" s="83"/>
      <c r="AQ113" s="80"/>
      <c r="AR113" s="81"/>
      <c r="AS113" s="80"/>
      <c r="AT113" s="81"/>
      <c r="AU113" s="80"/>
      <c r="AV113" s="81"/>
      <c r="AW113" s="80">
        <v>3</v>
      </c>
      <c r="AX113" s="81"/>
      <c r="AY113" s="80"/>
      <c r="AZ113" s="204"/>
      <c r="BA113" s="3"/>
    </row>
    <row r="114" spans="1:53" ht="12" customHeight="1">
      <c r="A114" s="75" t="s">
        <v>907</v>
      </c>
      <c r="B114" s="76"/>
      <c r="C114" s="77" t="s">
        <v>381</v>
      </c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9"/>
      <c r="O114" s="80"/>
      <c r="P114" s="81"/>
      <c r="Q114" s="82">
        <v>7</v>
      </c>
      <c r="R114" s="83"/>
      <c r="S114" s="80"/>
      <c r="T114" s="81"/>
      <c r="U114" s="80"/>
      <c r="V114" s="204"/>
      <c r="W114" s="89">
        <f t="shared" si="9"/>
        <v>4.5</v>
      </c>
      <c r="X114" s="81"/>
      <c r="Y114" s="80">
        <f t="shared" si="10"/>
        <v>135</v>
      </c>
      <c r="Z114" s="81"/>
      <c r="AA114" s="80">
        <f t="shared" si="11"/>
        <v>48</v>
      </c>
      <c r="AB114" s="81"/>
      <c r="AC114" s="80">
        <v>16</v>
      </c>
      <c r="AD114" s="205"/>
      <c r="AE114" s="89"/>
      <c r="AF114" s="205"/>
      <c r="AG114" s="89">
        <v>32</v>
      </c>
      <c r="AH114" s="81"/>
      <c r="AI114" s="80">
        <v>87</v>
      </c>
      <c r="AJ114" s="204"/>
      <c r="AK114" s="206"/>
      <c r="AL114" s="83"/>
      <c r="AM114" s="206"/>
      <c r="AN114" s="83"/>
      <c r="AO114" s="206"/>
      <c r="AP114" s="83"/>
      <c r="AQ114" s="80"/>
      <c r="AR114" s="81"/>
      <c r="AS114" s="80"/>
      <c r="AT114" s="81"/>
      <c r="AU114" s="80"/>
      <c r="AV114" s="81"/>
      <c r="AW114" s="80">
        <v>3</v>
      </c>
      <c r="AX114" s="81"/>
      <c r="AY114" s="80"/>
      <c r="AZ114" s="204"/>
      <c r="BA114" s="3"/>
    </row>
    <row r="115" spans="1:53" ht="12" customHeight="1">
      <c r="A115" s="75" t="s">
        <v>908</v>
      </c>
      <c r="B115" s="76"/>
      <c r="C115" s="207" t="s">
        <v>382</v>
      </c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9"/>
      <c r="O115" s="80"/>
      <c r="P115" s="81"/>
      <c r="Q115" s="82">
        <v>7</v>
      </c>
      <c r="R115" s="83"/>
      <c r="S115" s="80"/>
      <c r="T115" s="81"/>
      <c r="U115" s="80"/>
      <c r="V115" s="204"/>
      <c r="W115" s="89">
        <f t="shared" si="9"/>
        <v>4.5</v>
      </c>
      <c r="X115" s="81"/>
      <c r="Y115" s="80">
        <f t="shared" si="10"/>
        <v>135</v>
      </c>
      <c r="Z115" s="81"/>
      <c r="AA115" s="80">
        <f t="shared" si="11"/>
        <v>48</v>
      </c>
      <c r="AB115" s="81"/>
      <c r="AC115" s="80">
        <v>16</v>
      </c>
      <c r="AD115" s="205"/>
      <c r="AE115" s="89"/>
      <c r="AF115" s="205"/>
      <c r="AG115" s="89">
        <v>32</v>
      </c>
      <c r="AH115" s="81"/>
      <c r="AI115" s="80">
        <v>87</v>
      </c>
      <c r="AJ115" s="204"/>
      <c r="AK115" s="206"/>
      <c r="AL115" s="83"/>
      <c r="AM115" s="206"/>
      <c r="AN115" s="83"/>
      <c r="AO115" s="206"/>
      <c r="AP115" s="83"/>
      <c r="AQ115" s="80"/>
      <c r="AR115" s="81"/>
      <c r="AS115" s="80"/>
      <c r="AT115" s="81"/>
      <c r="AU115" s="80"/>
      <c r="AV115" s="81"/>
      <c r="AW115" s="80">
        <v>3</v>
      </c>
      <c r="AX115" s="81"/>
      <c r="AY115" s="80"/>
      <c r="AZ115" s="204"/>
      <c r="BA115" s="3"/>
    </row>
    <row r="116" spans="1:53" ht="12" customHeight="1">
      <c r="A116" s="75" t="s">
        <v>909</v>
      </c>
      <c r="B116" s="76"/>
      <c r="C116" s="77" t="s">
        <v>842</v>
      </c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9"/>
      <c r="O116" s="80"/>
      <c r="P116" s="81"/>
      <c r="Q116" s="82">
        <v>7</v>
      </c>
      <c r="R116" s="83"/>
      <c r="S116" s="80"/>
      <c r="T116" s="81"/>
      <c r="U116" s="80"/>
      <c r="V116" s="204"/>
      <c r="W116" s="89">
        <f>Y116/30</f>
        <v>4.5</v>
      </c>
      <c r="X116" s="81"/>
      <c r="Y116" s="80">
        <f>SUM(AA116,AI116)</f>
        <v>135</v>
      </c>
      <c r="Z116" s="81"/>
      <c r="AA116" s="80">
        <f>SUM(AK116*AK$44,AM116*AM$44,AO116*AO$44,AQ116*AQ$44,AS116*AS$44,AU116*AU$44,AW116*AW$44,AY116*AY$44)</f>
        <v>48</v>
      </c>
      <c r="AB116" s="81"/>
      <c r="AC116" s="80">
        <v>16</v>
      </c>
      <c r="AD116" s="205"/>
      <c r="AE116" s="89"/>
      <c r="AF116" s="205"/>
      <c r="AG116" s="89">
        <v>32</v>
      </c>
      <c r="AH116" s="81"/>
      <c r="AI116" s="80">
        <v>87</v>
      </c>
      <c r="AJ116" s="204"/>
      <c r="AK116" s="206"/>
      <c r="AL116" s="83"/>
      <c r="AM116" s="206"/>
      <c r="AN116" s="83"/>
      <c r="AO116" s="206"/>
      <c r="AP116" s="83"/>
      <c r="AQ116" s="80"/>
      <c r="AR116" s="81"/>
      <c r="AS116" s="80"/>
      <c r="AT116" s="81"/>
      <c r="AU116" s="80"/>
      <c r="AV116" s="81"/>
      <c r="AW116" s="80">
        <v>3</v>
      </c>
      <c r="AX116" s="81"/>
      <c r="AY116" s="80"/>
      <c r="AZ116" s="204"/>
      <c r="BA116" s="3"/>
    </row>
    <row r="117" spans="1:53" ht="12" customHeight="1">
      <c r="A117" s="75" t="s">
        <v>910</v>
      </c>
      <c r="B117" s="76"/>
      <c r="C117" s="77" t="s">
        <v>383</v>
      </c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9"/>
      <c r="O117" s="80"/>
      <c r="P117" s="81"/>
      <c r="Q117" s="82">
        <v>7</v>
      </c>
      <c r="R117" s="83"/>
      <c r="S117" s="80"/>
      <c r="T117" s="81"/>
      <c r="U117" s="80"/>
      <c r="V117" s="204"/>
      <c r="W117" s="89">
        <f t="shared" si="9"/>
        <v>4.5</v>
      </c>
      <c r="X117" s="81"/>
      <c r="Y117" s="80">
        <f t="shared" si="10"/>
        <v>135</v>
      </c>
      <c r="Z117" s="81"/>
      <c r="AA117" s="80">
        <f t="shared" si="11"/>
        <v>48</v>
      </c>
      <c r="AB117" s="81"/>
      <c r="AC117" s="80">
        <v>16</v>
      </c>
      <c r="AD117" s="205"/>
      <c r="AE117" s="89"/>
      <c r="AF117" s="205"/>
      <c r="AG117" s="89">
        <v>32</v>
      </c>
      <c r="AH117" s="81"/>
      <c r="AI117" s="80">
        <v>87</v>
      </c>
      <c r="AJ117" s="204"/>
      <c r="AK117" s="206"/>
      <c r="AL117" s="83"/>
      <c r="AM117" s="206"/>
      <c r="AN117" s="83"/>
      <c r="AO117" s="206"/>
      <c r="AP117" s="83"/>
      <c r="AQ117" s="80"/>
      <c r="AR117" s="81"/>
      <c r="AS117" s="80"/>
      <c r="AT117" s="81"/>
      <c r="AU117" s="80"/>
      <c r="AV117" s="81"/>
      <c r="AW117" s="80">
        <v>3</v>
      </c>
      <c r="AX117" s="81"/>
      <c r="AY117" s="80"/>
      <c r="AZ117" s="204"/>
      <c r="BA117" s="3"/>
    </row>
    <row r="118" spans="1:53" ht="12" customHeight="1">
      <c r="A118" s="75" t="s">
        <v>911</v>
      </c>
      <c r="B118" s="76"/>
      <c r="C118" s="207" t="s">
        <v>384</v>
      </c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9"/>
      <c r="O118" s="80"/>
      <c r="P118" s="81"/>
      <c r="Q118" s="82">
        <v>7</v>
      </c>
      <c r="R118" s="83"/>
      <c r="S118" s="80"/>
      <c r="T118" s="81"/>
      <c r="U118" s="80"/>
      <c r="V118" s="204"/>
      <c r="W118" s="89">
        <f t="shared" si="9"/>
        <v>4.5</v>
      </c>
      <c r="X118" s="81"/>
      <c r="Y118" s="80">
        <f t="shared" si="10"/>
        <v>135</v>
      </c>
      <c r="Z118" s="81"/>
      <c r="AA118" s="80">
        <f t="shared" si="11"/>
        <v>48</v>
      </c>
      <c r="AB118" s="81"/>
      <c r="AC118" s="80">
        <v>16</v>
      </c>
      <c r="AD118" s="205"/>
      <c r="AE118" s="89"/>
      <c r="AF118" s="205"/>
      <c r="AG118" s="89">
        <v>32</v>
      </c>
      <c r="AH118" s="81"/>
      <c r="AI118" s="80">
        <v>87</v>
      </c>
      <c r="AJ118" s="204"/>
      <c r="AK118" s="206"/>
      <c r="AL118" s="83"/>
      <c r="AM118" s="206"/>
      <c r="AN118" s="83"/>
      <c r="AO118" s="206"/>
      <c r="AP118" s="83"/>
      <c r="AQ118" s="80"/>
      <c r="AR118" s="81"/>
      <c r="AS118" s="80"/>
      <c r="AT118" s="81"/>
      <c r="AU118" s="80"/>
      <c r="AV118" s="81"/>
      <c r="AW118" s="80">
        <v>3</v>
      </c>
      <c r="AX118" s="81"/>
      <c r="AY118" s="80"/>
      <c r="AZ118" s="204"/>
      <c r="BA118" s="3"/>
    </row>
    <row r="119" spans="1:53" ht="24" customHeight="1">
      <c r="A119" s="75" t="s">
        <v>912</v>
      </c>
      <c r="B119" s="76"/>
      <c r="C119" s="77" t="s">
        <v>845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9"/>
      <c r="O119" s="80"/>
      <c r="P119" s="81"/>
      <c r="Q119" s="82">
        <v>8</v>
      </c>
      <c r="R119" s="83"/>
      <c r="S119" s="80"/>
      <c r="T119" s="81"/>
      <c r="U119" s="80"/>
      <c r="V119" s="204"/>
      <c r="W119" s="89">
        <f t="shared" si="9"/>
        <v>3.5</v>
      </c>
      <c r="X119" s="81"/>
      <c r="Y119" s="80">
        <f t="shared" si="10"/>
        <v>105</v>
      </c>
      <c r="Z119" s="81"/>
      <c r="AA119" s="80">
        <f t="shared" si="11"/>
        <v>39</v>
      </c>
      <c r="AB119" s="81"/>
      <c r="AC119" s="80">
        <v>13</v>
      </c>
      <c r="AD119" s="205"/>
      <c r="AE119" s="89"/>
      <c r="AF119" s="205"/>
      <c r="AG119" s="89">
        <v>26</v>
      </c>
      <c r="AH119" s="81"/>
      <c r="AI119" s="80">
        <v>66</v>
      </c>
      <c r="AJ119" s="204"/>
      <c r="AK119" s="206"/>
      <c r="AL119" s="83"/>
      <c r="AM119" s="206"/>
      <c r="AN119" s="83"/>
      <c r="AO119" s="206"/>
      <c r="AP119" s="83"/>
      <c r="AQ119" s="80"/>
      <c r="AR119" s="81"/>
      <c r="AS119" s="80"/>
      <c r="AT119" s="81"/>
      <c r="AU119" s="80"/>
      <c r="AV119" s="81"/>
      <c r="AW119" s="80"/>
      <c r="AX119" s="81"/>
      <c r="AY119" s="80">
        <v>3</v>
      </c>
      <c r="AZ119" s="204"/>
      <c r="BA119" s="3"/>
    </row>
    <row r="120" spans="1:53" ht="12" customHeight="1">
      <c r="A120" s="75" t="s">
        <v>913</v>
      </c>
      <c r="B120" s="76"/>
      <c r="C120" s="207" t="s">
        <v>846</v>
      </c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9"/>
      <c r="O120" s="80"/>
      <c r="P120" s="81"/>
      <c r="Q120" s="82">
        <v>8</v>
      </c>
      <c r="R120" s="83"/>
      <c r="S120" s="80"/>
      <c r="T120" s="81"/>
      <c r="U120" s="80"/>
      <c r="V120" s="204"/>
      <c r="W120" s="89">
        <f>Y120/30</f>
        <v>3.5</v>
      </c>
      <c r="X120" s="81"/>
      <c r="Y120" s="80">
        <f>SUM(AA120,AI120)</f>
        <v>105</v>
      </c>
      <c r="Z120" s="81"/>
      <c r="AA120" s="80">
        <f>SUM(AK120*AK$44,AM120*AM$44,AO120*AO$44,AQ120*AQ$44,AS120*AS$44,AU120*AU$44,AW120*AW$44,AY120*AY$44)</f>
        <v>39</v>
      </c>
      <c r="AB120" s="81"/>
      <c r="AC120" s="80">
        <v>13</v>
      </c>
      <c r="AD120" s="205"/>
      <c r="AE120" s="89"/>
      <c r="AF120" s="205"/>
      <c r="AG120" s="89">
        <v>26</v>
      </c>
      <c r="AH120" s="81"/>
      <c r="AI120" s="80">
        <v>66</v>
      </c>
      <c r="AJ120" s="204"/>
      <c r="AK120" s="206"/>
      <c r="AL120" s="83"/>
      <c r="AM120" s="206"/>
      <c r="AN120" s="83"/>
      <c r="AO120" s="206"/>
      <c r="AP120" s="83"/>
      <c r="AQ120" s="80"/>
      <c r="AR120" s="81"/>
      <c r="AS120" s="80"/>
      <c r="AT120" s="81"/>
      <c r="AU120" s="80"/>
      <c r="AV120" s="81"/>
      <c r="AW120" s="80"/>
      <c r="AX120" s="81"/>
      <c r="AY120" s="80">
        <v>3</v>
      </c>
      <c r="AZ120" s="204"/>
      <c r="BA120" s="3"/>
    </row>
    <row r="121" spans="1:53" ht="12" customHeight="1">
      <c r="A121" s="75" t="s">
        <v>914</v>
      </c>
      <c r="B121" s="76"/>
      <c r="C121" s="207" t="s">
        <v>163</v>
      </c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9"/>
      <c r="O121" s="80"/>
      <c r="P121" s="81"/>
      <c r="Q121" s="82">
        <v>8</v>
      </c>
      <c r="R121" s="83"/>
      <c r="S121" s="80"/>
      <c r="T121" s="81"/>
      <c r="U121" s="80"/>
      <c r="V121" s="204"/>
      <c r="W121" s="89">
        <f t="shared" si="9"/>
        <v>3.5</v>
      </c>
      <c r="X121" s="81"/>
      <c r="Y121" s="80">
        <f t="shared" si="10"/>
        <v>105</v>
      </c>
      <c r="Z121" s="81"/>
      <c r="AA121" s="80">
        <f t="shared" si="11"/>
        <v>39</v>
      </c>
      <c r="AB121" s="81"/>
      <c r="AC121" s="80">
        <v>13</v>
      </c>
      <c r="AD121" s="205"/>
      <c r="AE121" s="89"/>
      <c r="AF121" s="205"/>
      <c r="AG121" s="89">
        <v>26</v>
      </c>
      <c r="AH121" s="81"/>
      <c r="AI121" s="80">
        <v>66</v>
      </c>
      <c r="AJ121" s="204"/>
      <c r="AK121" s="206"/>
      <c r="AL121" s="83"/>
      <c r="AM121" s="206"/>
      <c r="AN121" s="83"/>
      <c r="AO121" s="206"/>
      <c r="AP121" s="83"/>
      <c r="AQ121" s="80"/>
      <c r="AR121" s="81"/>
      <c r="AS121" s="80"/>
      <c r="AT121" s="81"/>
      <c r="AU121" s="80"/>
      <c r="AV121" s="81"/>
      <c r="AW121" s="80"/>
      <c r="AX121" s="81"/>
      <c r="AY121" s="80">
        <v>3</v>
      </c>
      <c r="AZ121" s="204"/>
      <c r="BA121" s="3"/>
    </row>
    <row r="122" spans="1:53" ht="24.75" customHeight="1">
      <c r="A122" s="75" t="s">
        <v>915</v>
      </c>
      <c r="B122" s="76"/>
      <c r="C122" s="77" t="s">
        <v>844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9"/>
      <c r="O122" s="80"/>
      <c r="P122" s="81"/>
      <c r="Q122" s="82">
        <v>8</v>
      </c>
      <c r="R122" s="83"/>
      <c r="S122" s="80"/>
      <c r="T122" s="81"/>
      <c r="U122" s="80"/>
      <c r="V122" s="204"/>
      <c r="W122" s="89">
        <f>Y122/30</f>
        <v>3.5</v>
      </c>
      <c r="X122" s="81"/>
      <c r="Y122" s="80">
        <f>SUM(AA122,AI122)</f>
        <v>105</v>
      </c>
      <c r="Z122" s="81"/>
      <c r="AA122" s="80">
        <f>SUM(AK122*AK$44,AM122*AM$44,AO122*AO$44,AQ122*AQ$44,AS122*AS$44,AU122*AU$44,AW122*AW$44,AY122*AY$44)</f>
        <v>39</v>
      </c>
      <c r="AB122" s="81"/>
      <c r="AC122" s="80">
        <v>13</v>
      </c>
      <c r="AD122" s="205"/>
      <c r="AE122" s="89"/>
      <c r="AF122" s="205"/>
      <c r="AG122" s="89">
        <v>26</v>
      </c>
      <c r="AH122" s="81"/>
      <c r="AI122" s="80">
        <v>66</v>
      </c>
      <c r="AJ122" s="204"/>
      <c r="AK122" s="206"/>
      <c r="AL122" s="83"/>
      <c r="AM122" s="206"/>
      <c r="AN122" s="83"/>
      <c r="AO122" s="206"/>
      <c r="AP122" s="83"/>
      <c r="AQ122" s="80"/>
      <c r="AR122" s="81"/>
      <c r="AS122" s="80"/>
      <c r="AT122" s="81"/>
      <c r="AU122" s="80"/>
      <c r="AV122" s="81"/>
      <c r="AW122" s="80"/>
      <c r="AX122" s="81"/>
      <c r="AY122" s="80">
        <v>3</v>
      </c>
      <c r="AZ122" s="204"/>
      <c r="BA122" s="3"/>
    </row>
    <row r="123" spans="1:53" ht="12" customHeight="1">
      <c r="A123" s="75" t="s">
        <v>916</v>
      </c>
      <c r="B123" s="76"/>
      <c r="C123" s="77" t="s">
        <v>385</v>
      </c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9"/>
      <c r="O123" s="80"/>
      <c r="P123" s="81"/>
      <c r="Q123" s="82">
        <v>8</v>
      </c>
      <c r="R123" s="83"/>
      <c r="S123" s="80"/>
      <c r="T123" s="81"/>
      <c r="U123" s="80"/>
      <c r="V123" s="204"/>
      <c r="W123" s="89">
        <f t="shared" si="9"/>
        <v>3.5</v>
      </c>
      <c r="X123" s="81"/>
      <c r="Y123" s="80">
        <f t="shared" si="10"/>
        <v>105</v>
      </c>
      <c r="Z123" s="81"/>
      <c r="AA123" s="80">
        <f t="shared" si="11"/>
        <v>39</v>
      </c>
      <c r="AB123" s="81"/>
      <c r="AC123" s="80">
        <v>13</v>
      </c>
      <c r="AD123" s="205"/>
      <c r="AE123" s="89"/>
      <c r="AF123" s="205"/>
      <c r="AG123" s="89">
        <v>26</v>
      </c>
      <c r="AH123" s="81"/>
      <c r="AI123" s="80">
        <v>66</v>
      </c>
      <c r="AJ123" s="204"/>
      <c r="AK123" s="206"/>
      <c r="AL123" s="83"/>
      <c r="AM123" s="206"/>
      <c r="AN123" s="83"/>
      <c r="AO123" s="206"/>
      <c r="AP123" s="83"/>
      <c r="AQ123" s="80"/>
      <c r="AR123" s="81"/>
      <c r="AS123" s="80"/>
      <c r="AT123" s="81"/>
      <c r="AU123" s="80"/>
      <c r="AV123" s="81"/>
      <c r="AW123" s="80"/>
      <c r="AX123" s="81"/>
      <c r="AY123" s="80">
        <v>3</v>
      </c>
      <c r="AZ123" s="204"/>
      <c r="BA123" s="3"/>
    </row>
    <row r="124" spans="1:53" ht="12" customHeight="1">
      <c r="A124" s="75" t="s">
        <v>917</v>
      </c>
      <c r="B124" s="76"/>
      <c r="C124" s="207" t="s">
        <v>843</v>
      </c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9"/>
      <c r="O124" s="80"/>
      <c r="P124" s="81"/>
      <c r="Q124" s="82">
        <v>8</v>
      </c>
      <c r="R124" s="83"/>
      <c r="S124" s="80"/>
      <c r="T124" s="81"/>
      <c r="U124" s="80"/>
      <c r="V124" s="204"/>
      <c r="W124" s="89">
        <f t="shared" si="9"/>
        <v>3.5</v>
      </c>
      <c r="X124" s="81"/>
      <c r="Y124" s="80">
        <f t="shared" si="10"/>
        <v>105</v>
      </c>
      <c r="Z124" s="81"/>
      <c r="AA124" s="80">
        <f t="shared" si="11"/>
        <v>39</v>
      </c>
      <c r="AB124" s="81"/>
      <c r="AC124" s="80">
        <v>13</v>
      </c>
      <c r="AD124" s="205"/>
      <c r="AE124" s="89"/>
      <c r="AF124" s="205"/>
      <c r="AG124" s="89">
        <v>26</v>
      </c>
      <c r="AH124" s="81"/>
      <c r="AI124" s="80">
        <v>66</v>
      </c>
      <c r="AJ124" s="204"/>
      <c r="AK124" s="206"/>
      <c r="AL124" s="83"/>
      <c r="AM124" s="206"/>
      <c r="AN124" s="83"/>
      <c r="AO124" s="206"/>
      <c r="AP124" s="83"/>
      <c r="AQ124" s="80"/>
      <c r="AR124" s="81"/>
      <c r="AS124" s="80"/>
      <c r="AT124" s="81"/>
      <c r="AU124" s="80"/>
      <c r="AV124" s="81"/>
      <c r="AW124" s="80"/>
      <c r="AX124" s="81"/>
      <c r="AY124" s="80">
        <v>3</v>
      </c>
      <c r="AZ124" s="204"/>
      <c r="BA124" s="3"/>
    </row>
    <row r="125" spans="1:53" ht="12" customHeight="1">
      <c r="A125" s="75" t="s">
        <v>918</v>
      </c>
      <c r="B125" s="76"/>
      <c r="C125" s="77" t="s">
        <v>386</v>
      </c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9"/>
      <c r="O125" s="80"/>
      <c r="P125" s="81"/>
      <c r="Q125" s="82">
        <v>8</v>
      </c>
      <c r="R125" s="83"/>
      <c r="S125" s="80"/>
      <c r="T125" s="81"/>
      <c r="U125" s="80"/>
      <c r="V125" s="204"/>
      <c r="W125" s="89">
        <f t="shared" si="9"/>
        <v>3.5</v>
      </c>
      <c r="X125" s="81"/>
      <c r="Y125" s="80">
        <f t="shared" si="10"/>
        <v>105</v>
      </c>
      <c r="Z125" s="81"/>
      <c r="AA125" s="80">
        <f t="shared" si="11"/>
        <v>39</v>
      </c>
      <c r="AB125" s="81"/>
      <c r="AC125" s="80">
        <v>13</v>
      </c>
      <c r="AD125" s="205"/>
      <c r="AE125" s="89"/>
      <c r="AF125" s="205"/>
      <c r="AG125" s="89">
        <v>26</v>
      </c>
      <c r="AH125" s="81"/>
      <c r="AI125" s="80">
        <v>66</v>
      </c>
      <c r="AJ125" s="204"/>
      <c r="AK125" s="206"/>
      <c r="AL125" s="83"/>
      <c r="AM125" s="206"/>
      <c r="AN125" s="83"/>
      <c r="AO125" s="206"/>
      <c r="AP125" s="83"/>
      <c r="AQ125" s="80"/>
      <c r="AR125" s="81"/>
      <c r="AS125" s="80"/>
      <c r="AT125" s="81"/>
      <c r="AU125" s="80"/>
      <c r="AV125" s="81"/>
      <c r="AW125" s="80"/>
      <c r="AX125" s="81"/>
      <c r="AY125" s="80">
        <v>3</v>
      </c>
      <c r="AZ125" s="204"/>
      <c r="BA125" s="3"/>
    </row>
    <row r="126" spans="1:53" ht="27" customHeight="1" thickBot="1">
      <c r="A126" s="75" t="s">
        <v>919</v>
      </c>
      <c r="B126" s="76"/>
      <c r="C126" s="220" t="s">
        <v>847</v>
      </c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2"/>
      <c r="O126" s="80"/>
      <c r="P126" s="81"/>
      <c r="Q126" s="82">
        <v>8</v>
      </c>
      <c r="R126" s="83"/>
      <c r="S126" s="80"/>
      <c r="T126" s="81"/>
      <c r="U126" s="80"/>
      <c r="V126" s="204"/>
      <c r="W126" s="89">
        <f t="shared" si="9"/>
        <v>3.5</v>
      </c>
      <c r="X126" s="81"/>
      <c r="Y126" s="80">
        <f t="shared" si="10"/>
        <v>105</v>
      </c>
      <c r="Z126" s="81"/>
      <c r="AA126" s="80">
        <f t="shared" si="11"/>
        <v>39</v>
      </c>
      <c r="AB126" s="81"/>
      <c r="AC126" s="80">
        <v>13</v>
      </c>
      <c r="AD126" s="205"/>
      <c r="AE126" s="89"/>
      <c r="AF126" s="205"/>
      <c r="AG126" s="89">
        <v>26</v>
      </c>
      <c r="AH126" s="81"/>
      <c r="AI126" s="80">
        <v>66</v>
      </c>
      <c r="AJ126" s="204"/>
      <c r="AK126" s="206"/>
      <c r="AL126" s="83"/>
      <c r="AM126" s="226"/>
      <c r="AN126" s="227"/>
      <c r="AO126" s="80"/>
      <c r="AP126" s="81"/>
      <c r="AQ126" s="80"/>
      <c r="AR126" s="81"/>
      <c r="AS126" s="80"/>
      <c r="AT126" s="81"/>
      <c r="AU126" s="80"/>
      <c r="AV126" s="81"/>
      <c r="AW126" s="80"/>
      <c r="AX126" s="81"/>
      <c r="AY126" s="80">
        <v>3</v>
      </c>
      <c r="AZ126" s="204"/>
      <c r="BA126" s="3"/>
    </row>
    <row r="127" spans="1:53" ht="12.75" customHeight="1" thickBot="1">
      <c r="A127" s="67" t="s">
        <v>85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9"/>
      <c r="P127" s="70"/>
      <c r="Q127" s="73">
        <v>13</v>
      </c>
      <c r="R127" s="70"/>
      <c r="S127" s="73"/>
      <c r="T127" s="70"/>
      <c r="U127" s="73"/>
      <c r="V127" s="74"/>
      <c r="W127" s="216">
        <f>Y127/30</f>
        <v>48</v>
      </c>
      <c r="X127" s="72"/>
      <c r="Y127" s="216">
        <f>AA127+AI127</f>
        <v>1440</v>
      </c>
      <c r="Z127" s="72"/>
      <c r="AA127" s="216">
        <f>AC127+AG127</f>
        <v>469</v>
      </c>
      <c r="AB127" s="72"/>
      <c r="AC127" s="216">
        <v>199</v>
      </c>
      <c r="AD127" s="72"/>
      <c r="AE127" s="216"/>
      <c r="AF127" s="72"/>
      <c r="AG127" s="216">
        <v>270</v>
      </c>
      <c r="AH127" s="72"/>
      <c r="AI127" s="71">
        <v>971</v>
      </c>
      <c r="AJ127" s="223"/>
      <c r="AK127" s="216"/>
      <c r="AL127" s="72"/>
      <c r="AM127" s="216"/>
      <c r="AN127" s="72"/>
      <c r="AO127" s="71">
        <v>4</v>
      </c>
      <c r="AP127" s="216"/>
      <c r="AQ127" s="71">
        <v>4</v>
      </c>
      <c r="AR127" s="216"/>
      <c r="AS127" s="71">
        <v>4</v>
      </c>
      <c r="AT127" s="216"/>
      <c r="AU127" s="71">
        <v>4</v>
      </c>
      <c r="AV127" s="216"/>
      <c r="AW127" s="71">
        <v>6</v>
      </c>
      <c r="AX127" s="216"/>
      <c r="AY127" s="71">
        <v>9</v>
      </c>
      <c r="AZ127" s="223"/>
      <c r="BA127" s="6"/>
    </row>
    <row r="128" spans="1:53" ht="12.75" customHeight="1" thickBot="1">
      <c r="A128" s="67" t="s">
        <v>297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9"/>
      <c r="P128" s="70"/>
      <c r="Q128" s="71">
        <f>Q127+Q91</f>
        <v>17</v>
      </c>
      <c r="R128" s="72"/>
      <c r="S128" s="73"/>
      <c r="T128" s="70"/>
      <c r="U128" s="73"/>
      <c r="V128" s="74"/>
      <c r="W128" s="216">
        <f>W127+W91</f>
        <v>60</v>
      </c>
      <c r="X128" s="72"/>
      <c r="Y128" s="216">
        <f>Y127+Y91</f>
        <v>1800</v>
      </c>
      <c r="Z128" s="72"/>
      <c r="AA128" s="216">
        <f>AA127+AA91</f>
        <v>597</v>
      </c>
      <c r="AB128" s="72"/>
      <c r="AC128" s="216">
        <f>AC127+AC91</f>
        <v>263</v>
      </c>
      <c r="AD128" s="72"/>
      <c r="AE128" s="216">
        <f>AE127+AE91</f>
        <v>0</v>
      </c>
      <c r="AF128" s="72"/>
      <c r="AG128" s="216">
        <f>AG127+AG91</f>
        <v>334</v>
      </c>
      <c r="AH128" s="72"/>
      <c r="AI128" s="216">
        <f>AI127+AI91</f>
        <v>1203</v>
      </c>
      <c r="AJ128" s="72"/>
      <c r="AK128" s="216"/>
      <c r="AL128" s="72"/>
      <c r="AM128" s="216"/>
      <c r="AN128" s="72"/>
      <c r="AO128" s="71">
        <v>6</v>
      </c>
      <c r="AP128" s="216"/>
      <c r="AQ128" s="71">
        <v>6</v>
      </c>
      <c r="AR128" s="216"/>
      <c r="AS128" s="71">
        <v>6</v>
      </c>
      <c r="AT128" s="216"/>
      <c r="AU128" s="71">
        <v>6</v>
      </c>
      <c r="AV128" s="216"/>
      <c r="AW128" s="71">
        <v>6</v>
      </c>
      <c r="AX128" s="216"/>
      <c r="AY128" s="71">
        <v>9</v>
      </c>
      <c r="AZ128" s="223"/>
      <c r="BA128" s="6"/>
    </row>
    <row r="129" spans="1:53" ht="12.75" customHeight="1" thickBot="1">
      <c r="A129" s="67" t="s">
        <v>87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232"/>
      <c r="W129" s="216">
        <f>W128+W86</f>
        <v>240</v>
      </c>
      <c r="X129" s="72"/>
      <c r="Y129" s="216">
        <f>Y128+Y86</f>
        <v>7200</v>
      </c>
      <c r="Z129" s="72"/>
      <c r="AA129" s="216">
        <f>AA128+AA86</f>
        <v>3314</v>
      </c>
      <c r="AB129" s="72"/>
      <c r="AC129" s="216">
        <f>AC128+AC86</f>
        <v>1245</v>
      </c>
      <c r="AD129" s="72"/>
      <c r="AE129" s="216">
        <f>AE128+AE86</f>
        <v>619</v>
      </c>
      <c r="AF129" s="72"/>
      <c r="AG129" s="216">
        <f>AG128+AG86</f>
        <v>1434</v>
      </c>
      <c r="AH129" s="72"/>
      <c r="AI129" s="216">
        <f>AI128+AI86</f>
        <v>3886</v>
      </c>
      <c r="AJ129" s="72"/>
      <c r="AK129" s="216"/>
      <c r="AL129" s="72"/>
      <c r="AM129" s="216"/>
      <c r="AN129" s="72"/>
      <c r="AO129" s="71"/>
      <c r="AP129" s="216"/>
      <c r="AQ129" s="71"/>
      <c r="AR129" s="216"/>
      <c r="AS129" s="71"/>
      <c r="AT129" s="216"/>
      <c r="AU129" s="71"/>
      <c r="AV129" s="216"/>
      <c r="AW129" s="71"/>
      <c r="AX129" s="216"/>
      <c r="AY129" s="71"/>
      <c r="AZ129" s="223"/>
      <c r="BA129" s="6"/>
    </row>
    <row r="130" spans="1:53" ht="11.25" customHeight="1">
      <c r="A130" s="233" t="s">
        <v>88</v>
      </c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5"/>
      <c r="O130" s="53"/>
      <c r="P130" s="54"/>
      <c r="Q130" s="53"/>
      <c r="R130" s="54"/>
      <c r="S130" s="53"/>
      <c r="T130" s="54"/>
      <c r="U130" s="53"/>
      <c r="V130" s="55"/>
      <c r="W130" s="126"/>
      <c r="X130" s="54"/>
      <c r="Y130" s="53"/>
      <c r="Z130" s="54"/>
      <c r="AA130" s="53"/>
      <c r="AB130" s="54"/>
      <c r="AC130" s="53"/>
      <c r="AD130" s="60"/>
      <c r="AE130" s="61"/>
      <c r="AF130" s="60"/>
      <c r="AG130" s="61"/>
      <c r="AH130" s="54"/>
      <c r="AI130" s="53"/>
      <c r="AJ130" s="55"/>
      <c r="AK130" s="236">
        <v>28</v>
      </c>
      <c r="AL130" s="237"/>
      <c r="AM130" s="238">
        <v>28</v>
      </c>
      <c r="AN130" s="239"/>
      <c r="AO130" s="240">
        <v>26</v>
      </c>
      <c r="AP130" s="240"/>
      <c r="AQ130" s="241">
        <v>26</v>
      </c>
      <c r="AR130" s="240"/>
      <c r="AS130" s="241">
        <v>26</v>
      </c>
      <c r="AT130" s="240"/>
      <c r="AU130" s="241">
        <v>26</v>
      </c>
      <c r="AV130" s="240"/>
      <c r="AW130" s="241">
        <v>26</v>
      </c>
      <c r="AX130" s="242"/>
      <c r="AY130" s="241">
        <v>26</v>
      </c>
      <c r="AZ130" s="243"/>
      <c r="BA130" s="7"/>
    </row>
    <row r="131" spans="1:53" ht="11.25" customHeight="1">
      <c r="A131" s="233" t="s">
        <v>327</v>
      </c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5"/>
      <c r="O131" s="53"/>
      <c r="P131" s="54"/>
      <c r="Q131" s="53"/>
      <c r="R131" s="54"/>
      <c r="S131" s="53"/>
      <c r="T131" s="54"/>
      <c r="U131" s="53"/>
      <c r="V131" s="55"/>
      <c r="W131" s="126">
        <f>SUM(AK131:AZ131)</f>
        <v>240</v>
      </c>
      <c r="X131" s="54"/>
      <c r="Y131" s="53"/>
      <c r="Z131" s="54"/>
      <c r="AA131" s="53"/>
      <c r="AB131" s="54"/>
      <c r="AC131" s="53"/>
      <c r="AD131" s="60"/>
      <c r="AE131" s="61"/>
      <c r="AF131" s="60"/>
      <c r="AG131" s="61"/>
      <c r="AH131" s="54"/>
      <c r="AI131" s="53"/>
      <c r="AJ131" s="55"/>
      <c r="AK131" s="244">
        <v>30</v>
      </c>
      <c r="AL131" s="54"/>
      <c r="AM131" s="53">
        <v>30</v>
      </c>
      <c r="AN131" s="54"/>
      <c r="AO131" s="85">
        <v>30</v>
      </c>
      <c r="AP131" s="59"/>
      <c r="AQ131" s="85">
        <v>30</v>
      </c>
      <c r="AR131" s="59"/>
      <c r="AS131" s="85">
        <v>30</v>
      </c>
      <c r="AT131" s="59"/>
      <c r="AU131" s="85">
        <v>30</v>
      </c>
      <c r="AV131" s="59"/>
      <c r="AW131" s="85">
        <v>30</v>
      </c>
      <c r="AX131" s="59"/>
      <c r="AY131" s="85">
        <v>30</v>
      </c>
      <c r="AZ131" s="187"/>
      <c r="BA131" s="4"/>
    </row>
    <row r="132" spans="1:53" ht="11.25" customHeight="1">
      <c r="A132" s="233" t="s">
        <v>34</v>
      </c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5"/>
      <c r="O132" s="53">
        <f>SUM(AK132:AZ132)</f>
        <v>24</v>
      </c>
      <c r="P132" s="54"/>
      <c r="Q132" s="53"/>
      <c r="R132" s="54"/>
      <c r="S132" s="53"/>
      <c r="T132" s="54"/>
      <c r="U132" s="53"/>
      <c r="V132" s="55"/>
      <c r="W132" s="126"/>
      <c r="X132" s="54"/>
      <c r="Y132" s="53"/>
      <c r="Z132" s="54"/>
      <c r="AA132" s="53"/>
      <c r="AB132" s="54"/>
      <c r="AC132" s="53"/>
      <c r="AD132" s="60"/>
      <c r="AE132" s="61"/>
      <c r="AF132" s="60"/>
      <c r="AG132" s="61"/>
      <c r="AH132" s="54"/>
      <c r="AI132" s="53"/>
      <c r="AJ132" s="55"/>
      <c r="AK132" s="244">
        <v>3</v>
      </c>
      <c r="AL132" s="54"/>
      <c r="AM132" s="53">
        <v>3</v>
      </c>
      <c r="AN132" s="54"/>
      <c r="AO132" s="85">
        <v>1</v>
      </c>
      <c r="AP132" s="59"/>
      <c r="AQ132" s="85">
        <v>5</v>
      </c>
      <c r="AR132" s="59"/>
      <c r="AS132" s="85">
        <v>2</v>
      </c>
      <c r="AT132" s="59"/>
      <c r="AU132" s="85">
        <v>4</v>
      </c>
      <c r="AV132" s="59"/>
      <c r="AW132" s="85">
        <v>3</v>
      </c>
      <c r="AX132" s="59"/>
      <c r="AY132" s="85">
        <v>3</v>
      </c>
      <c r="AZ132" s="187"/>
      <c r="BA132" s="4"/>
    </row>
    <row r="133" spans="1:53" ht="11.25" customHeight="1">
      <c r="A133" s="233" t="s">
        <v>35</v>
      </c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5"/>
      <c r="O133" s="53"/>
      <c r="P133" s="54"/>
      <c r="Q133" s="53">
        <f>SUM(AK133:AZ133)</f>
        <v>35</v>
      </c>
      <c r="R133" s="54"/>
      <c r="S133" s="53"/>
      <c r="T133" s="54"/>
      <c r="U133" s="53"/>
      <c r="V133" s="55"/>
      <c r="W133" s="126"/>
      <c r="X133" s="54"/>
      <c r="Y133" s="53"/>
      <c r="Z133" s="54"/>
      <c r="AA133" s="53"/>
      <c r="AB133" s="54"/>
      <c r="AC133" s="53"/>
      <c r="AD133" s="60"/>
      <c r="AE133" s="61"/>
      <c r="AF133" s="60"/>
      <c r="AG133" s="61"/>
      <c r="AH133" s="54"/>
      <c r="AI133" s="53"/>
      <c r="AJ133" s="55"/>
      <c r="AK133" s="126">
        <v>4</v>
      </c>
      <c r="AL133" s="54"/>
      <c r="AM133" s="53">
        <v>5</v>
      </c>
      <c r="AN133" s="54"/>
      <c r="AO133" s="53">
        <v>6</v>
      </c>
      <c r="AP133" s="54"/>
      <c r="AQ133" s="53">
        <v>3</v>
      </c>
      <c r="AR133" s="54"/>
      <c r="AS133" s="53">
        <v>3</v>
      </c>
      <c r="AT133" s="54"/>
      <c r="AU133" s="53">
        <v>5</v>
      </c>
      <c r="AV133" s="54"/>
      <c r="AW133" s="53">
        <v>4</v>
      </c>
      <c r="AX133" s="54"/>
      <c r="AY133" s="53">
        <v>5</v>
      </c>
      <c r="AZ133" s="55"/>
      <c r="BA133" s="4"/>
    </row>
    <row r="134" spans="1:53" ht="11.25" customHeight="1">
      <c r="A134" s="233" t="s">
        <v>387</v>
      </c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5"/>
      <c r="O134" s="53"/>
      <c r="P134" s="54"/>
      <c r="Q134" s="53"/>
      <c r="R134" s="54"/>
      <c r="S134" s="53">
        <v>4</v>
      </c>
      <c r="T134" s="126"/>
      <c r="U134" s="53"/>
      <c r="V134" s="55"/>
      <c r="W134" s="126"/>
      <c r="X134" s="54"/>
      <c r="Y134" s="53"/>
      <c r="Z134" s="54"/>
      <c r="AA134" s="53"/>
      <c r="AB134" s="54"/>
      <c r="AC134" s="53"/>
      <c r="AD134" s="60"/>
      <c r="AE134" s="61"/>
      <c r="AF134" s="60"/>
      <c r="AG134" s="61"/>
      <c r="AH134" s="54"/>
      <c r="AI134" s="53"/>
      <c r="AJ134" s="55"/>
      <c r="AK134" s="126"/>
      <c r="AL134" s="54"/>
      <c r="AM134" s="53">
        <v>1</v>
      </c>
      <c r="AN134" s="54"/>
      <c r="AO134" s="53"/>
      <c r="AP134" s="54"/>
      <c r="AQ134" s="53">
        <v>1</v>
      </c>
      <c r="AR134" s="54"/>
      <c r="AS134" s="53"/>
      <c r="AT134" s="54"/>
      <c r="AU134" s="53">
        <v>1</v>
      </c>
      <c r="AV134" s="54"/>
      <c r="AW134" s="53"/>
      <c r="AX134" s="54"/>
      <c r="AY134" s="53">
        <v>1</v>
      </c>
      <c r="AZ134" s="55"/>
      <c r="BA134" s="4"/>
    </row>
    <row r="135" spans="1:51" s="8" customFormat="1" ht="39" customHeight="1">
      <c r="A135" s="16"/>
      <c r="B135" s="16"/>
      <c r="C135" s="8" t="s">
        <v>825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W135" s="16"/>
      <c r="X135" s="35"/>
      <c r="Y135" s="35"/>
      <c r="Z135" s="35"/>
      <c r="AA135" s="35"/>
      <c r="AB135" s="35"/>
      <c r="AC135" s="35"/>
      <c r="AD135" s="35"/>
      <c r="AE135" s="35"/>
      <c r="AF135" s="35"/>
      <c r="AG135" s="36"/>
      <c r="AH135" s="36"/>
      <c r="AI135" s="36"/>
      <c r="AJ135" s="36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16"/>
      <c r="AV135" s="19"/>
      <c r="AW135" s="19"/>
      <c r="AX135" s="19"/>
      <c r="AY135" s="19"/>
    </row>
    <row r="136" spans="1:51" s="8" customFormat="1" ht="24.75" customHeight="1">
      <c r="A136" s="16"/>
      <c r="B136" s="16"/>
      <c r="C136" s="8" t="s">
        <v>471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W136" s="16"/>
      <c r="X136" s="35"/>
      <c r="Y136" s="35"/>
      <c r="Z136" s="35"/>
      <c r="AA136" s="35"/>
      <c r="AB136" s="35"/>
      <c r="AC136" s="35"/>
      <c r="AD136" s="35"/>
      <c r="AE136" s="35"/>
      <c r="AF136" s="35"/>
      <c r="AG136" s="36"/>
      <c r="AH136" s="36"/>
      <c r="AI136" s="36"/>
      <c r="AJ136" s="36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16"/>
      <c r="AV136" s="19"/>
      <c r="AW136" s="19"/>
      <c r="AX136" s="19"/>
      <c r="AY136" s="19"/>
    </row>
    <row r="137" s="8" customFormat="1" ht="33.75" customHeight="1">
      <c r="A137" s="9" t="s">
        <v>472</v>
      </c>
    </row>
    <row r="138" ht="6.75" customHeight="1"/>
    <row r="139" spans="1:25" ht="27" customHeight="1">
      <c r="A139" s="9" t="s">
        <v>56</v>
      </c>
      <c r="Y139" s="9" t="s">
        <v>72</v>
      </c>
    </row>
    <row r="140" ht="12.75" customHeight="1"/>
    <row r="142" spans="23:51" ht="15.75">
      <c r="W142" s="26"/>
      <c r="X142" s="24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4"/>
      <c r="AW142" s="24"/>
      <c r="AX142" s="24"/>
      <c r="AY142" s="24"/>
    </row>
    <row r="143" spans="23:51" ht="15.75">
      <c r="W143" s="27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4"/>
      <c r="AW143" s="24"/>
      <c r="AX143" s="24"/>
      <c r="AY143" s="24"/>
    </row>
    <row r="144" spans="21:41" ht="12.75"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32"/>
      <c r="AI144" s="32"/>
      <c r="AJ144" s="32"/>
      <c r="AK144" s="32"/>
      <c r="AL144" s="32"/>
      <c r="AM144" s="32"/>
      <c r="AN144" s="20"/>
      <c r="AO144" s="20"/>
    </row>
    <row r="145" spans="21:41" ht="12.75"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21:41" ht="12.75"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</sheetData>
  <sheetProtection/>
  <mergeCells count="1859">
    <mergeCell ref="AW120:AX120"/>
    <mergeCell ref="AY120:AZ120"/>
    <mergeCell ref="AK120:AL120"/>
    <mergeCell ref="AM120:AN120"/>
    <mergeCell ref="AO120:AP120"/>
    <mergeCell ref="AQ120:AR120"/>
    <mergeCell ref="AS120:AT120"/>
    <mergeCell ref="AU120:AV120"/>
    <mergeCell ref="Y120:Z120"/>
    <mergeCell ref="AA120:AB120"/>
    <mergeCell ref="AC120:AD120"/>
    <mergeCell ref="AE120:AF120"/>
    <mergeCell ref="AG120:AH120"/>
    <mergeCell ref="AI120:AJ120"/>
    <mergeCell ref="AU122:AV122"/>
    <mergeCell ref="AW122:AX122"/>
    <mergeCell ref="AY122:AZ122"/>
    <mergeCell ref="A120:B120"/>
    <mergeCell ref="C120:N120"/>
    <mergeCell ref="O120:P120"/>
    <mergeCell ref="Q120:R120"/>
    <mergeCell ref="S120:T120"/>
    <mergeCell ref="U120:V120"/>
    <mergeCell ref="W120:X120"/>
    <mergeCell ref="AI122:AJ122"/>
    <mergeCell ref="AK122:AL122"/>
    <mergeCell ref="AM122:AN122"/>
    <mergeCell ref="AO122:AP122"/>
    <mergeCell ref="AQ122:AR122"/>
    <mergeCell ref="AS122:AT122"/>
    <mergeCell ref="W122:X122"/>
    <mergeCell ref="Y122:Z122"/>
    <mergeCell ref="AA122:AB122"/>
    <mergeCell ref="AC122:AD122"/>
    <mergeCell ref="AE122:AF122"/>
    <mergeCell ref="AG122:AH122"/>
    <mergeCell ref="AS116:AT116"/>
    <mergeCell ref="AU116:AV116"/>
    <mergeCell ref="AW116:AX116"/>
    <mergeCell ref="AY116:AZ116"/>
    <mergeCell ref="A122:B122"/>
    <mergeCell ref="C122:N122"/>
    <mergeCell ref="O122:P122"/>
    <mergeCell ref="Q122:R122"/>
    <mergeCell ref="S122:T122"/>
    <mergeCell ref="U122:V122"/>
    <mergeCell ref="AG116:AH116"/>
    <mergeCell ref="AI116:AJ116"/>
    <mergeCell ref="AK116:AL116"/>
    <mergeCell ref="AM116:AN116"/>
    <mergeCell ref="AO116:AP116"/>
    <mergeCell ref="AQ116:AR116"/>
    <mergeCell ref="U116:V116"/>
    <mergeCell ref="W116:X116"/>
    <mergeCell ref="Y116:Z116"/>
    <mergeCell ref="AA116:AB116"/>
    <mergeCell ref="AC116:AD116"/>
    <mergeCell ref="AE116:AF116"/>
    <mergeCell ref="AQ102:AR102"/>
    <mergeCell ref="AS102:AT102"/>
    <mergeCell ref="AU102:AV102"/>
    <mergeCell ref="AW102:AX102"/>
    <mergeCell ref="AY102:AZ102"/>
    <mergeCell ref="A116:B116"/>
    <mergeCell ref="C116:N116"/>
    <mergeCell ref="O116:P116"/>
    <mergeCell ref="Q116:R116"/>
    <mergeCell ref="S116:T116"/>
    <mergeCell ref="U102:V102"/>
    <mergeCell ref="W102:X102"/>
    <mergeCell ref="Y102:Z102"/>
    <mergeCell ref="AA102:AB102"/>
    <mergeCell ref="AC102:AD102"/>
    <mergeCell ref="AE102:AF102"/>
    <mergeCell ref="AU62:AV62"/>
    <mergeCell ref="AW62:AX62"/>
    <mergeCell ref="AY62:AZ62"/>
    <mergeCell ref="AI62:AJ62"/>
    <mergeCell ref="AK62:AL62"/>
    <mergeCell ref="AM62:AN62"/>
    <mergeCell ref="AO62:AP62"/>
    <mergeCell ref="AQ62:AR62"/>
    <mergeCell ref="AS62:AT62"/>
    <mergeCell ref="W62:X62"/>
    <mergeCell ref="Y62:Z62"/>
    <mergeCell ref="AA62:AB62"/>
    <mergeCell ref="AC62:AD62"/>
    <mergeCell ref="AE62:AF62"/>
    <mergeCell ref="AG62:AH62"/>
    <mergeCell ref="A62:B62"/>
    <mergeCell ref="C62:N62"/>
    <mergeCell ref="O62:P62"/>
    <mergeCell ref="Q62:R62"/>
    <mergeCell ref="S62:T62"/>
    <mergeCell ref="U62:V62"/>
    <mergeCell ref="AY71:AZ71"/>
    <mergeCell ref="AI71:AJ71"/>
    <mergeCell ref="AK71:AL71"/>
    <mergeCell ref="AM71:AN71"/>
    <mergeCell ref="AO71:AP71"/>
    <mergeCell ref="AQ71:AR71"/>
    <mergeCell ref="AS71:AT71"/>
    <mergeCell ref="AA71:AB71"/>
    <mergeCell ref="AC71:AD71"/>
    <mergeCell ref="AE71:AF71"/>
    <mergeCell ref="AG71:AH71"/>
    <mergeCell ref="AU71:AV71"/>
    <mergeCell ref="AW71:AX71"/>
    <mergeCell ref="AW70:AX70"/>
    <mergeCell ref="AY70:AZ70"/>
    <mergeCell ref="A71:B71"/>
    <mergeCell ref="C71:N71"/>
    <mergeCell ref="O71:P71"/>
    <mergeCell ref="Q71:R71"/>
    <mergeCell ref="S71:T71"/>
    <mergeCell ref="U71:V71"/>
    <mergeCell ref="W71:X71"/>
    <mergeCell ref="Y71:Z71"/>
    <mergeCell ref="AK70:AL70"/>
    <mergeCell ref="AM70:AN70"/>
    <mergeCell ref="AO70:AP70"/>
    <mergeCell ref="AQ70:AR70"/>
    <mergeCell ref="AS70:AT70"/>
    <mergeCell ref="AU70:AV70"/>
    <mergeCell ref="Y70:Z70"/>
    <mergeCell ref="AA70:AB70"/>
    <mergeCell ref="AC70:AD70"/>
    <mergeCell ref="AE70:AF70"/>
    <mergeCell ref="AG70:AH70"/>
    <mergeCell ref="AI70:AJ70"/>
    <mergeCell ref="AU69:AV69"/>
    <mergeCell ref="AW69:AX69"/>
    <mergeCell ref="AY69:AZ69"/>
    <mergeCell ref="A70:B70"/>
    <mergeCell ref="C70:N70"/>
    <mergeCell ref="O70:P70"/>
    <mergeCell ref="Q70:R70"/>
    <mergeCell ref="S70:T70"/>
    <mergeCell ref="U70:V70"/>
    <mergeCell ref="W70:X70"/>
    <mergeCell ref="AI69:AJ69"/>
    <mergeCell ref="AK69:AL69"/>
    <mergeCell ref="AM69:AN69"/>
    <mergeCell ref="AO69:AP69"/>
    <mergeCell ref="AQ69:AR69"/>
    <mergeCell ref="AS69:AT69"/>
    <mergeCell ref="W69:X69"/>
    <mergeCell ref="Y69:Z69"/>
    <mergeCell ref="AA69:AB69"/>
    <mergeCell ref="AC69:AD69"/>
    <mergeCell ref="AE69:AF69"/>
    <mergeCell ref="AG69:AH69"/>
    <mergeCell ref="A69:B69"/>
    <mergeCell ref="C69:N69"/>
    <mergeCell ref="O69:P69"/>
    <mergeCell ref="Q69:R69"/>
    <mergeCell ref="S69:T69"/>
    <mergeCell ref="U69:V69"/>
    <mergeCell ref="AO68:AP68"/>
    <mergeCell ref="AQ68:AR68"/>
    <mergeCell ref="AS68:AT68"/>
    <mergeCell ref="AU68:AV68"/>
    <mergeCell ref="AW68:AX68"/>
    <mergeCell ref="AY68:AZ68"/>
    <mergeCell ref="AC68:AD68"/>
    <mergeCell ref="AE68:AF68"/>
    <mergeCell ref="AG68:AH68"/>
    <mergeCell ref="AI68:AJ68"/>
    <mergeCell ref="AK68:AL68"/>
    <mergeCell ref="AM68:AN68"/>
    <mergeCell ref="AY67:AZ67"/>
    <mergeCell ref="A68:B68"/>
    <mergeCell ref="C68:N68"/>
    <mergeCell ref="O68:P68"/>
    <mergeCell ref="Q68:R68"/>
    <mergeCell ref="S68:T68"/>
    <mergeCell ref="U68:V68"/>
    <mergeCell ref="W68:X68"/>
    <mergeCell ref="Y68:Z68"/>
    <mergeCell ref="AA68:AB68"/>
    <mergeCell ref="AM67:AN67"/>
    <mergeCell ref="AO67:AP67"/>
    <mergeCell ref="AQ67:AR67"/>
    <mergeCell ref="AS67:AT67"/>
    <mergeCell ref="AU67:AV67"/>
    <mergeCell ref="AW67:AX67"/>
    <mergeCell ref="AA67:AB67"/>
    <mergeCell ref="AC67:AD67"/>
    <mergeCell ref="AE67:AF67"/>
    <mergeCell ref="AG67:AH67"/>
    <mergeCell ref="AI67:AJ67"/>
    <mergeCell ref="AK67:AL67"/>
    <mergeCell ref="AW66:AX66"/>
    <mergeCell ref="AY66:AZ66"/>
    <mergeCell ref="A67:B67"/>
    <mergeCell ref="C67:N67"/>
    <mergeCell ref="O67:P67"/>
    <mergeCell ref="Q67:R67"/>
    <mergeCell ref="S67:T67"/>
    <mergeCell ref="U67:V67"/>
    <mergeCell ref="W67:X67"/>
    <mergeCell ref="Y67:Z67"/>
    <mergeCell ref="AK66:AL66"/>
    <mergeCell ref="AM66:AN66"/>
    <mergeCell ref="AO66:AP66"/>
    <mergeCell ref="AQ66:AR66"/>
    <mergeCell ref="AS66:AT66"/>
    <mergeCell ref="AU66:AV66"/>
    <mergeCell ref="Y66:Z66"/>
    <mergeCell ref="AA66:AB66"/>
    <mergeCell ref="AC66:AD66"/>
    <mergeCell ref="AE66:AF66"/>
    <mergeCell ref="AG66:AH66"/>
    <mergeCell ref="AI66:AJ66"/>
    <mergeCell ref="AU65:AV65"/>
    <mergeCell ref="AW65:AX65"/>
    <mergeCell ref="AY65:AZ65"/>
    <mergeCell ref="A66:B66"/>
    <mergeCell ref="C66:N66"/>
    <mergeCell ref="O66:P66"/>
    <mergeCell ref="Q66:R66"/>
    <mergeCell ref="S66:T66"/>
    <mergeCell ref="U66:V66"/>
    <mergeCell ref="W66:X66"/>
    <mergeCell ref="AI65:AJ65"/>
    <mergeCell ref="AK65:AL65"/>
    <mergeCell ref="AM65:AN65"/>
    <mergeCell ref="AO65:AP65"/>
    <mergeCell ref="AQ65:AR65"/>
    <mergeCell ref="AS65:AT65"/>
    <mergeCell ref="W65:X65"/>
    <mergeCell ref="Y65:Z65"/>
    <mergeCell ref="AA65:AB65"/>
    <mergeCell ref="AC65:AD65"/>
    <mergeCell ref="AE65:AF65"/>
    <mergeCell ref="AG65:AH65"/>
    <mergeCell ref="A65:B65"/>
    <mergeCell ref="C65:N65"/>
    <mergeCell ref="O65:P65"/>
    <mergeCell ref="Q65:R65"/>
    <mergeCell ref="S65:T65"/>
    <mergeCell ref="U65:V65"/>
    <mergeCell ref="AO64:AP64"/>
    <mergeCell ref="AQ64:AR64"/>
    <mergeCell ref="AS64:AT64"/>
    <mergeCell ref="AU64:AV64"/>
    <mergeCell ref="AW64:AX64"/>
    <mergeCell ref="AY64:AZ64"/>
    <mergeCell ref="AC64:AD64"/>
    <mergeCell ref="AE64:AF64"/>
    <mergeCell ref="AG64:AH64"/>
    <mergeCell ref="AI64:AJ64"/>
    <mergeCell ref="AK64:AL64"/>
    <mergeCell ref="AM64:AN64"/>
    <mergeCell ref="AY63:AZ63"/>
    <mergeCell ref="A64:B64"/>
    <mergeCell ref="C64:N64"/>
    <mergeCell ref="O64:P64"/>
    <mergeCell ref="Q64:R64"/>
    <mergeCell ref="S64:T64"/>
    <mergeCell ref="U64:V64"/>
    <mergeCell ref="W64:X64"/>
    <mergeCell ref="Y64:Z64"/>
    <mergeCell ref="AA64:AB64"/>
    <mergeCell ref="AM63:AN63"/>
    <mergeCell ref="AO63:AP63"/>
    <mergeCell ref="AQ63:AR63"/>
    <mergeCell ref="AS63:AT63"/>
    <mergeCell ref="AU63:AV63"/>
    <mergeCell ref="AW63:AX63"/>
    <mergeCell ref="AA63:AB63"/>
    <mergeCell ref="AC63:AD63"/>
    <mergeCell ref="AE63:AF63"/>
    <mergeCell ref="AG63:AH63"/>
    <mergeCell ref="AI63:AJ63"/>
    <mergeCell ref="AK63:AL63"/>
    <mergeCell ref="AW61:AX61"/>
    <mergeCell ref="AY61:AZ61"/>
    <mergeCell ref="A63:B63"/>
    <mergeCell ref="C63:N63"/>
    <mergeCell ref="O63:P63"/>
    <mergeCell ref="Q63:R63"/>
    <mergeCell ref="S63:T63"/>
    <mergeCell ref="U63:V63"/>
    <mergeCell ref="W63:X63"/>
    <mergeCell ref="Y63:Z63"/>
    <mergeCell ref="AK61:AL61"/>
    <mergeCell ref="AM61:AN61"/>
    <mergeCell ref="AO61:AP61"/>
    <mergeCell ref="AQ61:AR61"/>
    <mergeCell ref="AS61:AT61"/>
    <mergeCell ref="AU61:AV61"/>
    <mergeCell ref="Y61:Z61"/>
    <mergeCell ref="AA61:AB61"/>
    <mergeCell ref="AC61:AD61"/>
    <mergeCell ref="AE61:AF61"/>
    <mergeCell ref="AG61:AH61"/>
    <mergeCell ref="AI61:AJ61"/>
    <mergeCell ref="AU60:AV60"/>
    <mergeCell ref="AW60:AX60"/>
    <mergeCell ref="AY60:AZ60"/>
    <mergeCell ref="A61:B61"/>
    <mergeCell ref="C61:N61"/>
    <mergeCell ref="O61:P61"/>
    <mergeCell ref="Q61:R61"/>
    <mergeCell ref="S61:T61"/>
    <mergeCell ref="U61:V61"/>
    <mergeCell ref="W61:X61"/>
    <mergeCell ref="AI60:AJ60"/>
    <mergeCell ref="AK60:AL60"/>
    <mergeCell ref="AM60:AN60"/>
    <mergeCell ref="AO60:AP60"/>
    <mergeCell ref="AQ60:AR60"/>
    <mergeCell ref="AS60:AT60"/>
    <mergeCell ref="W60:X60"/>
    <mergeCell ref="Y60:Z60"/>
    <mergeCell ref="AA60:AB60"/>
    <mergeCell ref="AC60:AD60"/>
    <mergeCell ref="AE60:AF60"/>
    <mergeCell ref="AG60:AH60"/>
    <mergeCell ref="A60:B60"/>
    <mergeCell ref="C60:N60"/>
    <mergeCell ref="O60:P60"/>
    <mergeCell ref="Q60:R60"/>
    <mergeCell ref="S60:T60"/>
    <mergeCell ref="U60:V60"/>
    <mergeCell ref="AO84:AP84"/>
    <mergeCell ref="AQ84:AR84"/>
    <mergeCell ref="AS84:AT84"/>
    <mergeCell ref="AU84:AV84"/>
    <mergeCell ref="AW84:AX84"/>
    <mergeCell ref="AY84:AZ84"/>
    <mergeCell ref="AC84:AD84"/>
    <mergeCell ref="AE84:AF84"/>
    <mergeCell ref="AG84:AH84"/>
    <mergeCell ref="AI84:AJ84"/>
    <mergeCell ref="AK84:AL84"/>
    <mergeCell ref="AM84:AN84"/>
    <mergeCell ref="AY83:AZ83"/>
    <mergeCell ref="A84:B84"/>
    <mergeCell ref="C84:N84"/>
    <mergeCell ref="O84:P84"/>
    <mergeCell ref="Q84:R84"/>
    <mergeCell ref="S84:T84"/>
    <mergeCell ref="U84:V84"/>
    <mergeCell ref="W84:X84"/>
    <mergeCell ref="Y84:Z84"/>
    <mergeCell ref="AA84:AB84"/>
    <mergeCell ref="AM83:AN83"/>
    <mergeCell ref="AO83:AP83"/>
    <mergeCell ref="AQ83:AR83"/>
    <mergeCell ref="AS83:AT83"/>
    <mergeCell ref="AU83:AV83"/>
    <mergeCell ref="AW83:AX83"/>
    <mergeCell ref="AA83:AB83"/>
    <mergeCell ref="AC83:AD83"/>
    <mergeCell ref="AE83:AF83"/>
    <mergeCell ref="AG83:AH83"/>
    <mergeCell ref="AI83:AJ83"/>
    <mergeCell ref="AK83:AL83"/>
    <mergeCell ref="AW82:AX82"/>
    <mergeCell ref="AY82:AZ82"/>
    <mergeCell ref="A83:B83"/>
    <mergeCell ref="C83:N83"/>
    <mergeCell ref="O83:P83"/>
    <mergeCell ref="Q83:R83"/>
    <mergeCell ref="S83:T83"/>
    <mergeCell ref="U83:V83"/>
    <mergeCell ref="W83:X83"/>
    <mergeCell ref="Y83:Z83"/>
    <mergeCell ref="AK82:AL82"/>
    <mergeCell ref="AM82:AN82"/>
    <mergeCell ref="AO82:AP82"/>
    <mergeCell ref="AQ82:AR82"/>
    <mergeCell ref="AS82:AT82"/>
    <mergeCell ref="AU82:AV82"/>
    <mergeCell ref="Y82:Z82"/>
    <mergeCell ref="AA82:AB82"/>
    <mergeCell ref="AC82:AD82"/>
    <mergeCell ref="AE82:AF82"/>
    <mergeCell ref="AG82:AH82"/>
    <mergeCell ref="AI82:AJ82"/>
    <mergeCell ref="AU78:AV78"/>
    <mergeCell ref="AW78:AX78"/>
    <mergeCell ref="AY78:AZ78"/>
    <mergeCell ref="A82:B82"/>
    <mergeCell ref="C82:N82"/>
    <mergeCell ref="O82:P82"/>
    <mergeCell ref="Q82:R82"/>
    <mergeCell ref="S82:T82"/>
    <mergeCell ref="U82:V82"/>
    <mergeCell ref="W82:X82"/>
    <mergeCell ref="AI78:AJ78"/>
    <mergeCell ref="AK78:AL78"/>
    <mergeCell ref="AM78:AN78"/>
    <mergeCell ref="AO78:AP78"/>
    <mergeCell ref="AQ78:AR78"/>
    <mergeCell ref="AS78:AT78"/>
    <mergeCell ref="W78:X78"/>
    <mergeCell ref="Y78:Z78"/>
    <mergeCell ref="AA78:AB78"/>
    <mergeCell ref="AC78:AD78"/>
    <mergeCell ref="AE78:AF78"/>
    <mergeCell ref="AG78:AH78"/>
    <mergeCell ref="A78:B78"/>
    <mergeCell ref="C78:N78"/>
    <mergeCell ref="O78:P78"/>
    <mergeCell ref="Q78:R78"/>
    <mergeCell ref="S78:T78"/>
    <mergeCell ref="U78:V78"/>
    <mergeCell ref="AO77:AP77"/>
    <mergeCell ref="AQ77:AR77"/>
    <mergeCell ref="AS77:AT77"/>
    <mergeCell ref="AU77:AV77"/>
    <mergeCell ref="AW77:AX77"/>
    <mergeCell ref="AY77:AZ77"/>
    <mergeCell ref="AC77:AD77"/>
    <mergeCell ref="AE77:AF77"/>
    <mergeCell ref="AG77:AH77"/>
    <mergeCell ref="AI77:AJ77"/>
    <mergeCell ref="AK77:AL77"/>
    <mergeCell ref="AM77:AN77"/>
    <mergeCell ref="AY76:AZ76"/>
    <mergeCell ref="A77:B77"/>
    <mergeCell ref="C77:N77"/>
    <mergeCell ref="O77:P77"/>
    <mergeCell ref="Q77:R77"/>
    <mergeCell ref="S77:T77"/>
    <mergeCell ref="U77:V77"/>
    <mergeCell ref="W77:X77"/>
    <mergeCell ref="Y77:Z77"/>
    <mergeCell ref="AA77:AB77"/>
    <mergeCell ref="AM76:AN76"/>
    <mergeCell ref="AO76:AP76"/>
    <mergeCell ref="AQ76:AR76"/>
    <mergeCell ref="AS76:AT76"/>
    <mergeCell ref="AU76:AV76"/>
    <mergeCell ref="AW76:AX76"/>
    <mergeCell ref="AA76:AB76"/>
    <mergeCell ref="AC76:AD76"/>
    <mergeCell ref="AE76:AF76"/>
    <mergeCell ref="AG76:AH76"/>
    <mergeCell ref="AI76:AJ76"/>
    <mergeCell ref="AK76:AL76"/>
    <mergeCell ref="AW75:AX75"/>
    <mergeCell ref="AY75:AZ75"/>
    <mergeCell ref="A76:B76"/>
    <mergeCell ref="C76:N76"/>
    <mergeCell ref="O76:P76"/>
    <mergeCell ref="Q76:R76"/>
    <mergeCell ref="S76:T76"/>
    <mergeCell ref="U76:V76"/>
    <mergeCell ref="W76:X76"/>
    <mergeCell ref="Y76:Z76"/>
    <mergeCell ref="AK75:AL75"/>
    <mergeCell ref="AM75:AN75"/>
    <mergeCell ref="AO75:AP75"/>
    <mergeCell ref="AQ75:AR75"/>
    <mergeCell ref="AS75:AT75"/>
    <mergeCell ref="AU75:AV75"/>
    <mergeCell ref="Y75:Z75"/>
    <mergeCell ref="AA75:AB75"/>
    <mergeCell ref="AC75:AD75"/>
    <mergeCell ref="AE75:AF75"/>
    <mergeCell ref="AG75:AH75"/>
    <mergeCell ref="AI75:AJ75"/>
    <mergeCell ref="AU74:AV74"/>
    <mergeCell ref="AW74:AX74"/>
    <mergeCell ref="AY74:AZ74"/>
    <mergeCell ref="A75:B75"/>
    <mergeCell ref="C75:N75"/>
    <mergeCell ref="O75:P75"/>
    <mergeCell ref="Q75:R75"/>
    <mergeCell ref="S75:T75"/>
    <mergeCell ref="U75:V75"/>
    <mergeCell ref="W75:X75"/>
    <mergeCell ref="AI74:AJ74"/>
    <mergeCell ref="AK74:AL74"/>
    <mergeCell ref="AM74:AN74"/>
    <mergeCell ref="AO74:AP74"/>
    <mergeCell ref="AQ74:AR74"/>
    <mergeCell ref="AS74:AT74"/>
    <mergeCell ref="W74:X74"/>
    <mergeCell ref="Y74:Z74"/>
    <mergeCell ref="AA74:AB74"/>
    <mergeCell ref="AC74:AD74"/>
    <mergeCell ref="AE74:AF74"/>
    <mergeCell ref="AG74:AH74"/>
    <mergeCell ref="A74:B74"/>
    <mergeCell ref="C74:N74"/>
    <mergeCell ref="O74:P74"/>
    <mergeCell ref="Q74:R74"/>
    <mergeCell ref="S74:T74"/>
    <mergeCell ref="U74:V74"/>
    <mergeCell ref="AO73:AP73"/>
    <mergeCell ref="AQ73:AR73"/>
    <mergeCell ref="AS73:AT73"/>
    <mergeCell ref="AU73:AV73"/>
    <mergeCell ref="AW73:AX73"/>
    <mergeCell ref="AY73:AZ73"/>
    <mergeCell ref="AC73:AD73"/>
    <mergeCell ref="AE73:AF73"/>
    <mergeCell ref="AG73:AH73"/>
    <mergeCell ref="AI73:AJ73"/>
    <mergeCell ref="AK73:AL73"/>
    <mergeCell ref="AM73:AN73"/>
    <mergeCell ref="AY72:AZ72"/>
    <mergeCell ref="A73:B73"/>
    <mergeCell ref="C73:N73"/>
    <mergeCell ref="O73:P73"/>
    <mergeCell ref="Q73:R73"/>
    <mergeCell ref="S73:T73"/>
    <mergeCell ref="U73:V73"/>
    <mergeCell ref="W73:X73"/>
    <mergeCell ref="Y73:Z73"/>
    <mergeCell ref="AA73:AB73"/>
    <mergeCell ref="AM72:AN72"/>
    <mergeCell ref="AO72:AP72"/>
    <mergeCell ref="AQ72:AR72"/>
    <mergeCell ref="AS72:AT72"/>
    <mergeCell ref="AU72:AV72"/>
    <mergeCell ref="AW72:AX72"/>
    <mergeCell ref="AA72:AB72"/>
    <mergeCell ref="AC72:AD72"/>
    <mergeCell ref="AE72:AF72"/>
    <mergeCell ref="AG72:AH72"/>
    <mergeCell ref="AI72:AJ72"/>
    <mergeCell ref="AK72:AL72"/>
    <mergeCell ref="AW127:AX127"/>
    <mergeCell ref="AY127:AZ127"/>
    <mergeCell ref="A72:B72"/>
    <mergeCell ref="C72:N72"/>
    <mergeCell ref="O72:P72"/>
    <mergeCell ref="Q72:R72"/>
    <mergeCell ref="S72:T72"/>
    <mergeCell ref="U72:V72"/>
    <mergeCell ref="W72:X72"/>
    <mergeCell ref="Y72:Z72"/>
    <mergeCell ref="AK127:AL127"/>
    <mergeCell ref="AM127:AN127"/>
    <mergeCell ref="AO127:AP127"/>
    <mergeCell ref="AQ127:AR127"/>
    <mergeCell ref="AS127:AT127"/>
    <mergeCell ref="AU127:AV127"/>
    <mergeCell ref="AU126:AV126"/>
    <mergeCell ref="AW126:AX126"/>
    <mergeCell ref="AY126:AZ126"/>
    <mergeCell ref="W127:X127"/>
    <mergeCell ref="Y127:Z127"/>
    <mergeCell ref="AA127:AB127"/>
    <mergeCell ref="AC127:AD127"/>
    <mergeCell ref="AE127:AF127"/>
    <mergeCell ref="AG127:AH127"/>
    <mergeCell ref="AI127:AJ127"/>
    <mergeCell ref="AI126:AJ126"/>
    <mergeCell ref="AK126:AL126"/>
    <mergeCell ref="AM126:AN126"/>
    <mergeCell ref="AO126:AP126"/>
    <mergeCell ref="AQ126:AR126"/>
    <mergeCell ref="AS126:AT126"/>
    <mergeCell ref="W126:X126"/>
    <mergeCell ref="Y126:Z126"/>
    <mergeCell ref="AA126:AB126"/>
    <mergeCell ref="AC126:AD126"/>
    <mergeCell ref="AE126:AF126"/>
    <mergeCell ref="AG126:AH126"/>
    <mergeCell ref="A126:B126"/>
    <mergeCell ref="C126:N126"/>
    <mergeCell ref="O126:P126"/>
    <mergeCell ref="Q126:R126"/>
    <mergeCell ref="S126:T126"/>
    <mergeCell ref="U126:V126"/>
    <mergeCell ref="AO125:AP125"/>
    <mergeCell ref="AQ125:AR125"/>
    <mergeCell ref="AS125:AT125"/>
    <mergeCell ref="AU125:AV125"/>
    <mergeCell ref="AW125:AX125"/>
    <mergeCell ref="AY125:AZ125"/>
    <mergeCell ref="AC125:AD125"/>
    <mergeCell ref="AE125:AF125"/>
    <mergeCell ref="AG125:AH125"/>
    <mergeCell ref="AI125:AJ125"/>
    <mergeCell ref="AK125:AL125"/>
    <mergeCell ref="AM125:AN125"/>
    <mergeCell ref="AY106:AZ106"/>
    <mergeCell ref="A125:B125"/>
    <mergeCell ref="C125:N125"/>
    <mergeCell ref="O125:P125"/>
    <mergeCell ref="Q125:R125"/>
    <mergeCell ref="S125:T125"/>
    <mergeCell ref="U125:V125"/>
    <mergeCell ref="W125:X125"/>
    <mergeCell ref="Y125:Z125"/>
    <mergeCell ref="AA125:AB125"/>
    <mergeCell ref="AM106:AN106"/>
    <mergeCell ref="AO106:AP106"/>
    <mergeCell ref="AQ106:AR106"/>
    <mergeCell ref="AS106:AT106"/>
    <mergeCell ref="AU106:AV106"/>
    <mergeCell ref="AW106:AX106"/>
    <mergeCell ref="AA106:AB106"/>
    <mergeCell ref="AC106:AD106"/>
    <mergeCell ref="AE106:AF106"/>
    <mergeCell ref="AG106:AH106"/>
    <mergeCell ref="AI106:AJ106"/>
    <mergeCell ref="AK106:AL106"/>
    <mergeCell ref="AW105:AX105"/>
    <mergeCell ref="AY105:AZ105"/>
    <mergeCell ref="A106:B106"/>
    <mergeCell ref="C106:N106"/>
    <mergeCell ref="O106:P106"/>
    <mergeCell ref="Q106:R106"/>
    <mergeCell ref="S106:T106"/>
    <mergeCell ref="U106:V106"/>
    <mergeCell ref="W106:X106"/>
    <mergeCell ref="Y106:Z106"/>
    <mergeCell ref="AK105:AL105"/>
    <mergeCell ref="AM105:AN105"/>
    <mergeCell ref="AO105:AP105"/>
    <mergeCell ref="AQ105:AR105"/>
    <mergeCell ref="AS105:AT105"/>
    <mergeCell ref="AU105:AV105"/>
    <mergeCell ref="Y105:Z105"/>
    <mergeCell ref="AA105:AB105"/>
    <mergeCell ref="AC105:AD105"/>
    <mergeCell ref="AE105:AF105"/>
    <mergeCell ref="AG105:AH105"/>
    <mergeCell ref="AI105:AJ105"/>
    <mergeCell ref="AU104:AV104"/>
    <mergeCell ref="AW104:AX104"/>
    <mergeCell ref="AY104:AZ104"/>
    <mergeCell ref="A105:B105"/>
    <mergeCell ref="C105:N105"/>
    <mergeCell ref="O105:P105"/>
    <mergeCell ref="Q105:R105"/>
    <mergeCell ref="S105:T105"/>
    <mergeCell ref="U105:V105"/>
    <mergeCell ref="W105:X105"/>
    <mergeCell ref="AI104:AJ104"/>
    <mergeCell ref="AK104:AL104"/>
    <mergeCell ref="AM104:AN104"/>
    <mergeCell ref="AO104:AP104"/>
    <mergeCell ref="AQ104:AR104"/>
    <mergeCell ref="AS104:AT104"/>
    <mergeCell ref="W104:X104"/>
    <mergeCell ref="Y104:Z104"/>
    <mergeCell ref="AA104:AB104"/>
    <mergeCell ref="AC104:AD104"/>
    <mergeCell ref="AE104:AF104"/>
    <mergeCell ref="AG104:AH104"/>
    <mergeCell ref="AS101:AT101"/>
    <mergeCell ref="AU101:AV101"/>
    <mergeCell ref="AW101:AX101"/>
    <mergeCell ref="AY101:AZ101"/>
    <mergeCell ref="A104:B104"/>
    <mergeCell ref="C104:N104"/>
    <mergeCell ref="O104:P104"/>
    <mergeCell ref="Q104:R104"/>
    <mergeCell ref="S104:T104"/>
    <mergeCell ref="U104:V104"/>
    <mergeCell ref="AG101:AH101"/>
    <mergeCell ref="AI101:AJ101"/>
    <mergeCell ref="AK101:AL101"/>
    <mergeCell ref="AM101:AN101"/>
    <mergeCell ref="AO101:AP101"/>
    <mergeCell ref="AQ101:AR101"/>
    <mergeCell ref="U101:V101"/>
    <mergeCell ref="W101:X101"/>
    <mergeCell ref="Y101:Z101"/>
    <mergeCell ref="AA101:AB101"/>
    <mergeCell ref="AC101:AD101"/>
    <mergeCell ref="AE101:AF101"/>
    <mergeCell ref="AQ100:AR100"/>
    <mergeCell ref="AS100:AT100"/>
    <mergeCell ref="AU100:AV100"/>
    <mergeCell ref="AW100:AX100"/>
    <mergeCell ref="AY100:AZ100"/>
    <mergeCell ref="A101:B101"/>
    <mergeCell ref="C101:N101"/>
    <mergeCell ref="O101:P101"/>
    <mergeCell ref="Q101:R101"/>
    <mergeCell ref="S101:T101"/>
    <mergeCell ref="AA100:AB100"/>
    <mergeCell ref="AC100:AD100"/>
    <mergeCell ref="AE100:AF100"/>
    <mergeCell ref="AG100:AH100"/>
    <mergeCell ref="AM100:AN100"/>
    <mergeCell ref="AO100:AP100"/>
    <mergeCell ref="O100:P100"/>
    <mergeCell ref="Q100:R100"/>
    <mergeCell ref="S100:T100"/>
    <mergeCell ref="U100:V100"/>
    <mergeCell ref="W100:X100"/>
    <mergeCell ref="Y100:Z100"/>
    <mergeCell ref="AI93:AJ93"/>
    <mergeCell ref="AK93:AL93"/>
    <mergeCell ref="AM93:AN93"/>
    <mergeCell ref="AO93:AP93"/>
    <mergeCell ref="AS93:AT93"/>
    <mergeCell ref="AW96:AX96"/>
    <mergeCell ref="AS96:AT96"/>
    <mergeCell ref="AK96:AL96"/>
    <mergeCell ref="AU95:AV95"/>
    <mergeCell ref="AW95:AX95"/>
    <mergeCell ref="AQ134:AR134"/>
    <mergeCell ref="AS134:AT134"/>
    <mergeCell ref="AU134:AV134"/>
    <mergeCell ref="AW134:AX134"/>
    <mergeCell ref="AY134:AZ134"/>
    <mergeCell ref="A46:BA46"/>
    <mergeCell ref="A56:BA56"/>
    <mergeCell ref="A88:BA88"/>
    <mergeCell ref="A89:BA89"/>
    <mergeCell ref="A92:BA92"/>
    <mergeCell ref="AE134:AF134"/>
    <mergeCell ref="AG134:AH134"/>
    <mergeCell ref="AI134:AJ134"/>
    <mergeCell ref="AK134:AL134"/>
    <mergeCell ref="AM134:AN134"/>
    <mergeCell ref="AO134:AP134"/>
    <mergeCell ref="AY133:AZ133"/>
    <mergeCell ref="A134:N134"/>
    <mergeCell ref="O134:P134"/>
    <mergeCell ref="Q134:R134"/>
    <mergeCell ref="S134:T134"/>
    <mergeCell ref="U134:V134"/>
    <mergeCell ref="W134:X134"/>
    <mergeCell ref="Y134:Z134"/>
    <mergeCell ref="AA134:AB134"/>
    <mergeCell ref="AC134:AD134"/>
    <mergeCell ref="AM133:AN133"/>
    <mergeCell ref="AO133:AP133"/>
    <mergeCell ref="AQ133:AR133"/>
    <mergeCell ref="AS133:AT133"/>
    <mergeCell ref="AU133:AV133"/>
    <mergeCell ref="AW133:AX133"/>
    <mergeCell ref="AA133:AB133"/>
    <mergeCell ref="AC133:AD133"/>
    <mergeCell ref="AE133:AF133"/>
    <mergeCell ref="AG133:AH133"/>
    <mergeCell ref="AI133:AJ133"/>
    <mergeCell ref="AK133:AL133"/>
    <mergeCell ref="AU132:AV132"/>
    <mergeCell ref="AW132:AX132"/>
    <mergeCell ref="AY132:AZ132"/>
    <mergeCell ref="A133:N133"/>
    <mergeCell ref="O133:P133"/>
    <mergeCell ref="Q133:R133"/>
    <mergeCell ref="S133:T133"/>
    <mergeCell ref="U133:V133"/>
    <mergeCell ref="W133:X133"/>
    <mergeCell ref="Y133:Z133"/>
    <mergeCell ref="AI132:AJ132"/>
    <mergeCell ref="AK132:AL132"/>
    <mergeCell ref="AM132:AN132"/>
    <mergeCell ref="AO132:AP132"/>
    <mergeCell ref="AQ132:AR132"/>
    <mergeCell ref="AS132:AT132"/>
    <mergeCell ref="W132:X132"/>
    <mergeCell ref="Y132:Z132"/>
    <mergeCell ref="AA132:AB132"/>
    <mergeCell ref="AC132:AD132"/>
    <mergeCell ref="AE132:AF132"/>
    <mergeCell ref="AG132:AH132"/>
    <mergeCell ref="AQ131:AR131"/>
    <mergeCell ref="AS131:AT131"/>
    <mergeCell ref="AU131:AV131"/>
    <mergeCell ref="AW131:AX131"/>
    <mergeCell ref="AY131:AZ131"/>
    <mergeCell ref="A132:N132"/>
    <mergeCell ref="O132:P132"/>
    <mergeCell ref="Q132:R132"/>
    <mergeCell ref="S132:T132"/>
    <mergeCell ref="U132:V132"/>
    <mergeCell ref="AE131:AF131"/>
    <mergeCell ref="AG131:AH131"/>
    <mergeCell ref="AI131:AJ131"/>
    <mergeCell ref="AK131:AL131"/>
    <mergeCell ref="AM131:AN131"/>
    <mergeCell ref="AO131:AP131"/>
    <mergeCell ref="AY130:AZ130"/>
    <mergeCell ref="A131:N131"/>
    <mergeCell ref="O131:P131"/>
    <mergeCell ref="Q131:R131"/>
    <mergeCell ref="S131:T131"/>
    <mergeCell ref="U131:V131"/>
    <mergeCell ref="W131:X131"/>
    <mergeCell ref="Y131:Z131"/>
    <mergeCell ref="AA131:AB131"/>
    <mergeCell ref="AC131:AD131"/>
    <mergeCell ref="AM130:AN130"/>
    <mergeCell ref="AO130:AP130"/>
    <mergeCell ref="AQ130:AR130"/>
    <mergeCell ref="AS130:AT130"/>
    <mergeCell ref="AU130:AV130"/>
    <mergeCell ref="AW130:AX130"/>
    <mergeCell ref="AA130:AB130"/>
    <mergeCell ref="AC130:AD130"/>
    <mergeCell ref="AE130:AF130"/>
    <mergeCell ref="AG130:AH130"/>
    <mergeCell ref="AI130:AJ130"/>
    <mergeCell ref="AK130:AL130"/>
    <mergeCell ref="AU129:AV129"/>
    <mergeCell ref="AW129:AX129"/>
    <mergeCell ref="AY129:AZ129"/>
    <mergeCell ref="A130:N130"/>
    <mergeCell ref="O130:P130"/>
    <mergeCell ref="Q130:R130"/>
    <mergeCell ref="S130:T130"/>
    <mergeCell ref="U130:V130"/>
    <mergeCell ref="W130:X130"/>
    <mergeCell ref="Y130:Z130"/>
    <mergeCell ref="AI129:AJ129"/>
    <mergeCell ref="AK129:AL129"/>
    <mergeCell ref="AM129:AN129"/>
    <mergeCell ref="AO129:AP129"/>
    <mergeCell ref="AQ129:AR129"/>
    <mergeCell ref="AS129:AT129"/>
    <mergeCell ref="AU128:AV128"/>
    <mergeCell ref="AW128:AX128"/>
    <mergeCell ref="AY128:AZ128"/>
    <mergeCell ref="A129:V129"/>
    <mergeCell ref="W129:X129"/>
    <mergeCell ref="Y129:Z129"/>
    <mergeCell ref="AA129:AB129"/>
    <mergeCell ref="AC129:AD129"/>
    <mergeCell ref="AE129:AF129"/>
    <mergeCell ref="AG129:AH129"/>
    <mergeCell ref="AI128:AJ128"/>
    <mergeCell ref="AK128:AL128"/>
    <mergeCell ref="AM128:AN128"/>
    <mergeCell ref="AO128:AP128"/>
    <mergeCell ref="AQ128:AR128"/>
    <mergeCell ref="AS128:AT128"/>
    <mergeCell ref="W128:X128"/>
    <mergeCell ref="Y128:Z128"/>
    <mergeCell ref="AA128:AB128"/>
    <mergeCell ref="AC128:AD128"/>
    <mergeCell ref="AE128:AF128"/>
    <mergeCell ref="AG128:AH128"/>
    <mergeCell ref="AO91:AP91"/>
    <mergeCell ref="AQ91:AR91"/>
    <mergeCell ref="AS91:AT91"/>
    <mergeCell ref="AU91:AV91"/>
    <mergeCell ref="AW91:AX91"/>
    <mergeCell ref="AY91:AZ91"/>
    <mergeCell ref="AK91:AL91"/>
    <mergeCell ref="AM91:AN91"/>
    <mergeCell ref="A91:N91"/>
    <mergeCell ref="O91:P91"/>
    <mergeCell ref="Q91:R91"/>
    <mergeCell ref="S91:T91"/>
    <mergeCell ref="U91:V91"/>
    <mergeCell ref="AG91:AH91"/>
    <mergeCell ref="W91:X91"/>
    <mergeCell ref="Y91:Z91"/>
    <mergeCell ref="AA91:AB91"/>
    <mergeCell ref="AC91:AD91"/>
    <mergeCell ref="AE91:AF91"/>
    <mergeCell ref="AI91:AJ91"/>
    <mergeCell ref="A95:B95"/>
    <mergeCell ref="C95:N95"/>
    <mergeCell ref="O95:P95"/>
    <mergeCell ref="Q95:R95"/>
    <mergeCell ref="S95:T95"/>
    <mergeCell ref="U95:V95"/>
    <mergeCell ref="W95:X95"/>
    <mergeCell ref="Y95:Z95"/>
    <mergeCell ref="AA95:AB95"/>
    <mergeCell ref="AC95:AD95"/>
    <mergeCell ref="AE95:AF95"/>
    <mergeCell ref="AG95:AH95"/>
    <mergeCell ref="AY107:AZ107"/>
    <mergeCell ref="AI95:AJ95"/>
    <mergeCell ref="AK95:AL95"/>
    <mergeCell ref="AM95:AN95"/>
    <mergeCell ref="AO95:AP95"/>
    <mergeCell ref="AQ95:AR95"/>
    <mergeCell ref="AY98:AZ98"/>
    <mergeCell ref="AY96:AZ96"/>
    <mergeCell ref="AI100:AJ100"/>
    <mergeCell ref="AK100:AL100"/>
    <mergeCell ref="AK107:AL107"/>
    <mergeCell ref="AM107:AN107"/>
    <mergeCell ref="AQ107:AR107"/>
    <mergeCell ref="AS107:AT107"/>
    <mergeCell ref="AU107:AV107"/>
    <mergeCell ref="AW107:AX107"/>
    <mergeCell ref="AO107:AP107"/>
    <mergeCell ref="Y99:Z99"/>
    <mergeCell ref="AA99:AB99"/>
    <mergeCell ref="A107:B107"/>
    <mergeCell ref="C107:N107"/>
    <mergeCell ref="O107:P107"/>
    <mergeCell ref="Q107:R107"/>
    <mergeCell ref="S107:T107"/>
    <mergeCell ref="U107:V107"/>
    <mergeCell ref="A100:B100"/>
    <mergeCell ref="C100:N100"/>
    <mergeCell ref="U99:V99"/>
    <mergeCell ref="W99:X99"/>
    <mergeCell ref="AW99:AX99"/>
    <mergeCell ref="W107:X107"/>
    <mergeCell ref="Y107:Z107"/>
    <mergeCell ref="AA107:AB107"/>
    <mergeCell ref="AC107:AD107"/>
    <mergeCell ref="AE107:AF107"/>
    <mergeCell ref="AG107:AH107"/>
    <mergeCell ref="AI107:AJ107"/>
    <mergeCell ref="W94:X94"/>
    <mergeCell ref="Y94:Z94"/>
    <mergeCell ref="AU94:AV94"/>
    <mergeCell ref="AU99:AV99"/>
    <mergeCell ref="AY95:AZ95"/>
    <mergeCell ref="A99:B99"/>
    <mergeCell ref="C99:N99"/>
    <mergeCell ref="O99:P99"/>
    <mergeCell ref="Q99:R99"/>
    <mergeCell ref="S99:T99"/>
    <mergeCell ref="A94:B94"/>
    <mergeCell ref="C94:N94"/>
    <mergeCell ref="O94:P94"/>
    <mergeCell ref="Q94:R94"/>
    <mergeCell ref="S94:T94"/>
    <mergeCell ref="U94:V94"/>
    <mergeCell ref="AC94:AD94"/>
    <mergeCell ref="AE94:AF94"/>
    <mergeCell ref="AG94:AH94"/>
    <mergeCell ref="AI94:AJ94"/>
    <mergeCell ref="AK94:AL94"/>
    <mergeCell ref="AY99:AZ99"/>
    <mergeCell ref="AS95:AT95"/>
    <mergeCell ref="AS99:AT99"/>
    <mergeCell ref="AC99:AD99"/>
    <mergeCell ref="AE99:AF99"/>
    <mergeCell ref="AA103:AB103"/>
    <mergeCell ref="AM94:AN94"/>
    <mergeCell ref="AO94:AP94"/>
    <mergeCell ref="AQ94:AR94"/>
    <mergeCell ref="AK99:AL99"/>
    <mergeCell ref="AM99:AN99"/>
    <mergeCell ref="AO99:AP99"/>
    <mergeCell ref="AQ99:AR99"/>
    <mergeCell ref="AE103:AF103"/>
    <mergeCell ref="AA94:AB94"/>
    <mergeCell ref="C103:N103"/>
    <mergeCell ref="O103:P103"/>
    <mergeCell ref="Q103:R103"/>
    <mergeCell ref="S103:T103"/>
    <mergeCell ref="U103:V103"/>
    <mergeCell ref="Y103:Z103"/>
    <mergeCell ref="W103:X103"/>
    <mergeCell ref="AG103:AH103"/>
    <mergeCell ref="AI103:AJ103"/>
    <mergeCell ref="AK103:AL103"/>
    <mergeCell ref="AS90:AT90"/>
    <mergeCell ref="AG90:AH90"/>
    <mergeCell ref="AI90:AJ90"/>
    <mergeCell ref="AK90:AL90"/>
    <mergeCell ref="AO90:AP90"/>
    <mergeCell ref="AS94:AT94"/>
    <mergeCell ref="AG93:AH93"/>
    <mergeCell ref="AY90:AZ90"/>
    <mergeCell ref="AM103:AN103"/>
    <mergeCell ref="AO103:AP103"/>
    <mergeCell ref="AQ103:AR103"/>
    <mergeCell ref="AS103:AT103"/>
    <mergeCell ref="AU103:AV103"/>
    <mergeCell ref="AW103:AX103"/>
    <mergeCell ref="AM90:AN90"/>
    <mergeCell ref="AY94:AZ94"/>
    <mergeCell ref="AW94:AX94"/>
    <mergeCell ref="AY86:AZ86"/>
    <mergeCell ref="A87:BA87"/>
    <mergeCell ref="A90:B90"/>
    <mergeCell ref="C90:N90"/>
    <mergeCell ref="O90:P90"/>
    <mergeCell ref="Q90:R90"/>
    <mergeCell ref="S90:T90"/>
    <mergeCell ref="U90:V90"/>
    <mergeCell ref="W90:X90"/>
    <mergeCell ref="AU90:AV90"/>
    <mergeCell ref="AM86:AN86"/>
    <mergeCell ref="AW86:AX86"/>
    <mergeCell ref="W86:X86"/>
    <mergeCell ref="Y86:Z86"/>
    <mergeCell ref="AA86:AB86"/>
    <mergeCell ref="AC86:AD86"/>
    <mergeCell ref="AE86:AF86"/>
    <mergeCell ref="AK86:AL86"/>
    <mergeCell ref="AG86:AH86"/>
    <mergeCell ref="AI86:AJ86"/>
    <mergeCell ref="U93:V93"/>
    <mergeCell ref="W93:X93"/>
    <mergeCell ref="Y93:Z93"/>
    <mergeCell ref="AA93:AB93"/>
    <mergeCell ref="AC93:AD93"/>
    <mergeCell ref="AE93:AF93"/>
    <mergeCell ref="Y90:Z90"/>
    <mergeCell ref="AA90:AB90"/>
    <mergeCell ref="AU93:AV93"/>
    <mergeCell ref="AW93:AX93"/>
    <mergeCell ref="AY93:AZ93"/>
    <mergeCell ref="AQ93:AR93"/>
    <mergeCell ref="AC90:AD90"/>
    <mergeCell ref="AE90:AF90"/>
    <mergeCell ref="AQ90:AR90"/>
    <mergeCell ref="AW90:AX90"/>
    <mergeCell ref="A96:B96"/>
    <mergeCell ref="C96:N96"/>
    <mergeCell ref="O96:P96"/>
    <mergeCell ref="Q96:R96"/>
    <mergeCell ref="S96:T96"/>
    <mergeCell ref="A93:B93"/>
    <mergeCell ref="C93:N93"/>
    <mergeCell ref="O93:P93"/>
    <mergeCell ref="Q93:R93"/>
    <mergeCell ref="S93:T93"/>
    <mergeCell ref="U96:V96"/>
    <mergeCell ref="W96:X96"/>
    <mergeCell ref="Y96:Z96"/>
    <mergeCell ref="AA96:AB96"/>
    <mergeCell ref="AC96:AD96"/>
    <mergeCell ref="AE96:AF96"/>
    <mergeCell ref="AG97:AH97"/>
    <mergeCell ref="A97:B97"/>
    <mergeCell ref="C97:N97"/>
    <mergeCell ref="O97:P97"/>
    <mergeCell ref="Q97:R97"/>
    <mergeCell ref="S97:T97"/>
    <mergeCell ref="U97:V97"/>
    <mergeCell ref="W97:X97"/>
    <mergeCell ref="AC97:AD97"/>
    <mergeCell ref="AY97:AZ97"/>
    <mergeCell ref="AG96:AH96"/>
    <mergeCell ref="AI96:AJ96"/>
    <mergeCell ref="Y97:Z97"/>
    <mergeCell ref="AA97:AB97"/>
    <mergeCell ref="AY103:AZ103"/>
    <mergeCell ref="AG102:AH102"/>
    <mergeCell ref="AI102:AJ102"/>
    <mergeCell ref="AK102:AL102"/>
    <mergeCell ref="AM102:AN102"/>
    <mergeCell ref="AI97:AJ97"/>
    <mergeCell ref="AM96:AN96"/>
    <mergeCell ref="AO96:AP96"/>
    <mergeCell ref="A102:B102"/>
    <mergeCell ref="C102:N102"/>
    <mergeCell ref="O102:P102"/>
    <mergeCell ref="Q102:R102"/>
    <mergeCell ref="S102:T102"/>
    <mergeCell ref="AK97:AL97"/>
    <mergeCell ref="AE97:AF97"/>
    <mergeCell ref="AW97:AX97"/>
    <mergeCell ref="AQ97:AR97"/>
    <mergeCell ref="AS97:AT97"/>
    <mergeCell ref="AU97:AV97"/>
    <mergeCell ref="AU96:AV96"/>
    <mergeCell ref="AM97:AN97"/>
    <mergeCell ref="AQ96:AR96"/>
    <mergeCell ref="AO97:AP97"/>
    <mergeCell ref="AO102:AP102"/>
    <mergeCell ref="AA98:AB98"/>
    <mergeCell ref="AK98:AL98"/>
    <mergeCell ref="AM98:AN98"/>
    <mergeCell ref="AC98:AD98"/>
    <mergeCell ref="AE98:AF98"/>
    <mergeCell ref="AG98:AH98"/>
    <mergeCell ref="AI98:AJ98"/>
    <mergeCell ref="AG99:AH99"/>
    <mergeCell ref="AI99:AJ99"/>
    <mergeCell ref="AC103:AD103"/>
    <mergeCell ref="A98:B98"/>
    <mergeCell ref="C98:N98"/>
    <mergeCell ref="O98:P98"/>
    <mergeCell ref="Q98:R98"/>
    <mergeCell ref="S98:T98"/>
    <mergeCell ref="U98:V98"/>
    <mergeCell ref="W98:X98"/>
    <mergeCell ref="Y98:Z98"/>
    <mergeCell ref="A103:B103"/>
    <mergeCell ref="AW85:AX85"/>
    <mergeCell ref="AY85:AZ85"/>
    <mergeCell ref="AO98:AP98"/>
    <mergeCell ref="AQ98:AR98"/>
    <mergeCell ref="AS98:AT98"/>
    <mergeCell ref="AU98:AV98"/>
    <mergeCell ref="AW98:AX98"/>
    <mergeCell ref="AO85:AP85"/>
    <mergeCell ref="AQ85:AR85"/>
    <mergeCell ref="AS85:AT85"/>
    <mergeCell ref="AU85:AV85"/>
    <mergeCell ref="AO86:AP86"/>
    <mergeCell ref="AQ86:AR86"/>
    <mergeCell ref="AS86:AT86"/>
    <mergeCell ref="AU86:AV86"/>
    <mergeCell ref="AA85:AB85"/>
    <mergeCell ref="AC85:AD85"/>
    <mergeCell ref="AE85:AF85"/>
    <mergeCell ref="AG85:AH85"/>
    <mergeCell ref="AI85:AJ85"/>
    <mergeCell ref="AK85:AL85"/>
    <mergeCell ref="AM85:AN85"/>
    <mergeCell ref="AU121:AV121"/>
    <mergeCell ref="AW121:AX121"/>
    <mergeCell ref="AY121:AZ121"/>
    <mergeCell ref="A85:N85"/>
    <mergeCell ref="O85:P85"/>
    <mergeCell ref="Q85:R85"/>
    <mergeCell ref="S85:T85"/>
    <mergeCell ref="U85:V85"/>
    <mergeCell ref="W85:X85"/>
    <mergeCell ref="Y85:Z85"/>
    <mergeCell ref="AI121:AJ121"/>
    <mergeCell ref="AK121:AL121"/>
    <mergeCell ref="AM121:AN121"/>
    <mergeCell ref="AO121:AP121"/>
    <mergeCell ref="AO119:AP119"/>
    <mergeCell ref="AM119:AN119"/>
    <mergeCell ref="AI111:AJ111"/>
    <mergeCell ref="AK111:AL111"/>
    <mergeCell ref="AQ121:AR121"/>
    <mergeCell ref="AS121:AT121"/>
    <mergeCell ref="W121:X121"/>
    <mergeCell ref="Y121:Z121"/>
    <mergeCell ref="AA121:AB121"/>
    <mergeCell ref="AC121:AD121"/>
    <mergeCell ref="AE121:AF121"/>
    <mergeCell ref="AG121:AH121"/>
    <mergeCell ref="A121:B121"/>
    <mergeCell ref="C121:N121"/>
    <mergeCell ref="O121:P121"/>
    <mergeCell ref="Q121:R121"/>
    <mergeCell ref="S121:T121"/>
    <mergeCell ref="U121:V121"/>
    <mergeCell ref="AS119:AT119"/>
    <mergeCell ref="AU119:AV119"/>
    <mergeCell ref="AW119:AX119"/>
    <mergeCell ref="AY119:AZ119"/>
    <mergeCell ref="AC119:AD119"/>
    <mergeCell ref="AE119:AF119"/>
    <mergeCell ref="AG119:AH119"/>
    <mergeCell ref="AI119:AJ119"/>
    <mergeCell ref="AK119:AL119"/>
    <mergeCell ref="AQ119:AR119"/>
    <mergeCell ref="AY124:AZ124"/>
    <mergeCell ref="A119:B119"/>
    <mergeCell ref="C119:N119"/>
    <mergeCell ref="O119:P119"/>
    <mergeCell ref="Q119:R119"/>
    <mergeCell ref="S119:T119"/>
    <mergeCell ref="U119:V119"/>
    <mergeCell ref="W119:X119"/>
    <mergeCell ref="Y119:Z119"/>
    <mergeCell ref="AA119:AB119"/>
    <mergeCell ref="AM124:AN124"/>
    <mergeCell ref="AO124:AP124"/>
    <mergeCell ref="AQ124:AR124"/>
    <mergeCell ref="AS124:AT124"/>
    <mergeCell ref="AU124:AV124"/>
    <mergeCell ref="AW124:AX124"/>
    <mergeCell ref="AA124:AB124"/>
    <mergeCell ref="AC124:AD124"/>
    <mergeCell ref="AE124:AF124"/>
    <mergeCell ref="AG124:AH124"/>
    <mergeCell ref="AI124:AJ124"/>
    <mergeCell ref="AK124:AL124"/>
    <mergeCell ref="AW123:AX123"/>
    <mergeCell ref="AY123:AZ123"/>
    <mergeCell ref="A124:B124"/>
    <mergeCell ref="C124:N124"/>
    <mergeCell ref="O124:P124"/>
    <mergeCell ref="Q124:R124"/>
    <mergeCell ref="S124:T124"/>
    <mergeCell ref="U124:V124"/>
    <mergeCell ref="W124:X124"/>
    <mergeCell ref="Y124:Z124"/>
    <mergeCell ref="AK123:AL123"/>
    <mergeCell ref="AM123:AN123"/>
    <mergeCell ref="AO123:AP123"/>
    <mergeCell ref="AQ123:AR123"/>
    <mergeCell ref="AS123:AT123"/>
    <mergeCell ref="AU123:AV123"/>
    <mergeCell ref="Y123:Z123"/>
    <mergeCell ref="AA123:AB123"/>
    <mergeCell ref="AC123:AD123"/>
    <mergeCell ref="AE123:AF123"/>
    <mergeCell ref="AG123:AH123"/>
    <mergeCell ref="AI123:AJ123"/>
    <mergeCell ref="AU111:AV111"/>
    <mergeCell ref="AW111:AX111"/>
    <mergeCell ref="AY111:AZ111"/>
    <mergeCell ref="A123:B123"/>
    <mergeCell ref="C123:N123"/>
    <mergeCell ref="O123:P123"/>
    <mergeCell ref="Q123:R123"/>
    <mergeCell ref="S123:T123"/>
    <mergeCell ref="U123:V123"/>
    <mergeCell ref="W123:X123"/>
    <mergeCell ref="AO111:AP111"/>
    <mergeCell ref="AQ111:AR111"/>
    <mergeCell ref="AS111:AT111"/>
    <mergeCell ref="W111:X111"/>
    <mergeCell ref="Y111:Z111"/>
    <mergeCell ref="AA111:AB111"/>
    <mergeCell ref="AC111:AD111"/>
    <mergeCell ref="AE111:AF111"/>
    <mergeCell ref="AG111:AH111"/>
    <mergeCell ref="AM111:AN111"/>
    <mergeCell ref="A111:B111"/>
    <mergeCell ref="C111:N111"/>
    <mergeCell ref="O111:P111"/>
    <mergeCell ref="Q111:R111"/>
    <mergeCell ref="S111:T111"/>
    <mergeCell ref="U111:V111"/>
    <mergeCell ref="AO110:AP110"/>
    <mergeCell ref="AQ110:AR110"/>
    <mergeCell ref="AS110:AT110"/>
    <mergeCell ref="AU110:AV110"/>
    <mergeCell ref="AW110:AX110"/>
    <mergeCell ref="AY110:AZ110"/>
    <mergeCell ref="AC110:AD110"/>
    <mergeCell ref="AE110:AF110"/>
    <mergeCell ref="AG110:AH110"/>
    <mergeCell ref="AI110:AJ110"/>
    <mergeCell ref="AK110:AL110"/>
    <mergeCell ref="AM110:AN110"/>
    <mergeCell ref="AY109:AZ109"/>
    <mergeCell ref="A110:B110"/>
    <mergeCell ref="C110:N110"/>
    <mergeCell ref="O110:P110"/>
    <mergeCell ref="Q110:R110"/>
    <mergeCell ref="S110:T110"/>
    <mergeCell ref="U110:V110"/>
    <mergeCell ref="W110:X110"/>
    <mergeCell ref="Y110:Z110"/>
    <mergeCell ref="AA110:AB110"/>
    <mergeCell ref="AM109:AN109"/>
    <mergeCell ref="AO109:AP109"/>
    <mergeCell ref="AQ109:AR109"/>
    <mergeCell ref="AS109:AT109"/>
    <mergeCell ref="AU109:AV109"/>
    <mergeCell ref="AW109:AX109"/>
    <mergeCell ref="AA109:AB109"/>
    <mergeCell ref="AC109:AD109"/>
    <mergeCell ref="AE109:AF109"/>
    <mergeCell ref="AG109:AH109"/>
    <mergeCell ref="AI109:AJ109"/>
    <mergeCell ref="AK109:AL109"/>
    <mergeCell ref="AW108:AX108"/>
    <mergeCell ref="AY108:AZ108"/>
    <mergeCell ref="A109:B109"/>
    <mergeCell ref="C109:N109"/>
    <mergeCell ref="O109:P109"/>
    <mergeCell ref="Q109:R109"/>
    <mergeCell ref="S109:T109"/>
    <mergeCell ref="U109:V109"/>
    <mergeCell ref="W109:X109"/>
    <mergeCell ref="Y109:Z109"/>
    <mergeCell ref="AK108:AL108"/>
    <mergeCell ref="AM108:AN108"/>
    <mergeCell ref="AO108:AP108"/>
    <mergeCell ref="AQ108:AR108"/>
    <mergeCell ref="AS108:AT108"/>
    <mergeCell ref="AU108:AV108"/>
    <mergeCell ref="AU59:AV59"/>
    <mergeCell ref="AW59:AX59"/>
    <mergeCell ref="AY59:AZ59"/>
    <mergeCell ref="W108:X108"/>
    <mergeCell ref="Y108:Z108"/>
    <mergeCell ref="AA108:AB108"/>
    <mergeCell ref="AC108:AD108"/>
    <mergeCell ref="AE108:AF108"/>
    <mergeCell ref="AG108:AH108"/>
    <mergeCell ref="AI108:AJ108"/>
    <mergeCell ref="AI59:AJ59"/>
    <mergeCell ref="AK59:AL59"/>
    <mergeCell ref="AM59:AN59"/>
    <mergeCell ref="AO59:AP59"/>
    <mergeCell ref="AQ59:AR59"/>
    <mergeCell ref="AS59:AT59"/>
    <mergeCell ref="W59:X59"/>
    <mergeCell ref="Y59:Z59"/>
    <mergeCell ref="AA59:AB59"/>
    <mergeCell ref="AC59:AD59"/>
    <mergeCell ref="AE59:AF59"/>
    <mergeCell ref="AG59:AH59"/>
    <mergeCell ref="AS58:AT58"/>
    <mergeCell ref="AU58:AV58"/>
    <mergeCell ref="AW58:AX58"/>
    <mergeCell ref="AY58:AZ58"/>
    <mergeCell ref="A59:B59"/>
    <mergeCell ref="C59:N59"/>
    <mergeCell ref="O59:P59"/>
    <mergeCell ref="Q59:R59"/>
    <mergeCell ref="S59:T59"/>
    <mergeCell ref="U59:V59"/>
    <mergeCell ref="AG58:AH58"/>
    <mergeCell ref="AI58:AJ58"/>
    <mergeCell ref="AK58:AL58"/>
    <mergeCell ref="AM58:AN58"/>
    <mergeCell ref="AO58:AP58"/>
    <mergeCell ref="AQ58:AR58"/>
    <mergeCell ref="U58:V58"/>
    <mergeCell ref="W58:X58"/>
    <mergeCell ref="Y58:Z58"/>
    <mergeCell ref="AA58:AB58"/>
    <mergeCell ref="AC58:AD58"/>
    <mergeCell ref="AE58:AF58"/>
    <mergeCell ref="AQ57:AR57"/>
    <mergeCell ref="AS57:AT57"/>
    <mergeCell ref="AU57:AV57"/>
    <mergeCell ref="AW57:AX57"/>
    <mergeCell ref="AY57:AZ57"/>
    <mergeCell ref="A58:B58"/>
    <mergeCell ref="C58:N58"/>
    <mergeCell ref="O58:P58"/>
    <mergeCell ref="Q58:R58"/>
    <mergeCell ref="S58:T58"/>
    <mergeCell ref="Q57:R57"/>
    <mergeCell ref="S57:T57"/>
    <mergeCell ref="U57:V57"/>
    <mergeCell ref="AK57:AL57"/>
    <mergeCell ref="AM57:AN57"/>
    <mergeCell ref="AO57:AP57"/>
    <mergeCell ref="AO55:AP55"/>
    <mergeCell ref="A108:B108"/>
    <mergeCell ref="C108:N108"/>
    <mergeCell ref="O108:P108"/>
    <mergeCell ref="Q108:R108"/>
    <mergeCell ref="S108:T108"/>
    <mergeCell ref="U108:V108"/>
    <mergeCell ref="A57:B57"/>
    <mergeCell ref="C57:N57"/>
    <mergeCell ref="O57:P57"/>
    <mergeCell ref="AE55:AF55"/>
    <mergeCell ref="AG55:AH55"/>
    <mergeCell ref="AI55:AJ55"/>
    <mergeCell ref="W57:X57"/>
    <mergeCell ref="Y57:Z57"/>
    <mergeCell ref="AA57:AB57"/>
    <mergeCell ref="AY115:AZ115"/>
    <mergeCell ref="A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M115:AN115"/>
    <mergeCell ref="AO115:AP115"/>
    <mergeCell ref="AQ115:AR115"/>
    <mergeCell ref="AS115:AT115"/>
    <mergeCell ref="AU115:AV115"/>
    <mergeCell ref="AW115:AX115"/>
    <mergeCell ref="AA115:AB115"/>
    <mergeCell ref="AC115:AD115"/>
    <mergeCell ref="AE115:AF115"/>
    <mergeCell ref="AG115:AH115"/>
    <mergeCell ref="AI115:AJ115"/>
    <mergeCell ref="AK115:AL115"/>
    <mergeCell ref="AW114:AX114"/>
    <mergeCell ref="AY114:AZ114"/>
    <mergeCell ref="A115:B115"/>
    <mergeCell ref="C115:N115"/>
    <mergeCell ref="O115:P115"/>
    <mergeCell ref="Q115:R115"/>
    <mergeCell ref="S115:T115"/>
    <mergeCell ref="U115:V115"/>
    <mergeCell ref="W115:X115"/>
    <mergeCell ref="Y115:Z115"/>
    <mergeCell ref="AK114:AL114"/>
    <mergeCell ref="AM114:AN114"/>
    <mergeCell ref="AO114:AP114"/>
    <mergeCell ref="AQ114:AR114"/>
    <mergeCell ref="AS114:AT114"/>
    <mergeCell ref="AU114:AV114"/>
    <mergeCell ref="Y114:Z114"/>
    <mergeCell ref="AA114:AB114"/>
    <mergeCell ref="AC114:AD114"/>
    <mergeCell ref="AE114:AF114"/>
    <mergeCell ref="AG114:AH114"/>
    <mergeCell ref="AI114:AJ114"/>
    <mergeCell ref="AU113:AV113"/>
    <mergeCell ref="AW113:AX113"/>
    <mergeCell ref="AY113:AZ113"/>
    <mergeCell ref="A114:B114"/>
    <mergeCell ref="C114:N114"/>
    <mergeCell ref="O114:P114"/>
    <mergeCell ref="Q114:R114"/>
    <mergeCell ref="S114:T114"/>
    <mergeCell ref="U114:V114"/>
    <mergeCell ref="W114:X114"/>
    <mergeCell ref="AI113:AJ113"/>
    <mergeCell ref="AK113:AL113"/>
    <mergeCell ref="AM113:AN113"/>
    <mergeCell ref="AO113:AP113"/>
    <mergeCell ref="AQ113:AR113"/>
    <mergeCell ref="AS113:AT113"/>
    <mergeCell ref="W113:X113"/>
    <mergeCell ref="Y113:Z113"/>
    <mergeCell ref="AA113:AB113"/>
    <mergeCell ref="AC113:AD113"/>
    <mergeCell ref="AE113:AF113"/>
    <mergeCell ref="AG113:AH113"/>
    <mergeCell ref="AS112:AT112"/>
    <mergeCell ref="AU112:AV112"/>
    <mergeCell ref="AW112:AX112"/>
    <mergeCell ref="AY112:AZ112"/>
    <mergeCell ref="A113:B113"/>
    <mergeCell ref="C113:N113"/>
    <mergeCell ref="O113:P113"/>
    <mergeCell ref="Q113:R113"/>
    <mergeCell ref="S113:T113"/>
    <mergeCell ref="U113:V113"/>
    <mergeCell ref="AG112:AH112"/>
    <mergeCell ref="AI112:AJ112"/>
    <mergeCell ref="AK112:AL112"/>
    <mergeCell ref="AM112:AN112"/>
    <mergeCell ref="AO112:AP112"/>
    <mergeCell ref="AQ112:AR112"/>
    <mergeCell ref="U112:V112"/>
    <mergeCell ref="W112:X112"/>
    <mergeCell ref="Y112:Z112"/>
    <mergeCell ref="AA112:AB112"/>
    <mergeCell ref="AC112:AD112"/>
    <mergeCell ref="AE112:AF112"/>
    <mergeCell ref="AO118:AP118"/>
    <mergeCell ref="AQ118:AR118"/>
    <mergeCell ref="AS118:AT118"/>
    <mergeCell ref="AU118:AV118"/>
    <mergeCell ref="AW118:AX118"/>
    <mergeCell ref="AY118:AZ118"/>
    <mergeCell ref="AC118:AD118"/>
    <mergeCell ref="AE118:AF118"/>
    <mergeCell ref="AG118:AH118"/>
    <mergeCell ref="AI118:AJ118"/>
    <mergeCell ref="AK118:AL118"/>
    <mergeCell ref="AM118:AN118"/>
    <mergeCell ref="AY117:AZ117"/>
    <mergeCell ref="A118:B118"/>
    <mergeCell ref="C118:N118"/>
    <mergeCell ref="O118:P118"/>
    <mergeCell ref="Q118:R118"/>
    <mergeCell ref="S118:T118"/>
    <mergeCell ref="U118:V118"/>
    <mergeCell ref="W118:X118"/>
    <mergeCell ref="Y118:Z118"/>
    <mergeCell ref="AA118:AB118"/>
    <mergeCell ref="AM117:AN117"/>
    <mergeCell ref="AO117:AP117"/>
    <mergeCell ref="AQ117:AR117"/>
    <mergeCell ref="AS117:AT117"/>
    <mergeCell ref="AU117:AV117"/>
    <mergeCell ref="AW117:AX117"/>
    <mergeCell ref="AA117:AB117"/>
    <mergeCell ref="AC117:AD117"/>
    <mergeCell ref="AE117:AF117"/>
    <mergeCell ref="AG117:AH117"/>
    <mergeCell ref="AI117:AJ117"/>
    <mergeCell ref="AK117:AL117"/>
    <mergeCell ref="AW81:AX81"/>
    <mergeCell ref="AY81:AZ81"/>
    <mergeCell ref="A117:B117"/>
    <mergeCell ref="C117:N117"/>
    <mergeCell ref="O117:P117"/>
    <mergeCell ref="Q117:R117"/>
    <mergeCell ref="S117:T117"/>
    <mergeCell ref="U117:V117"/>
    <mergeCell ref="W117:X117"/>
    <mergeCell ref="Y117:Z117"/>
    <mergeCell ref="AK81:AL81"/>
    <mergeCell ref="AM81:AN81"/>
    <mergeCell ref="AO81:AP81"/>
    <mergeCell ref="AQ81:AR81"/>
    <mergeCell ref="AS81:AT81"/>
    <mergeCell ref="AU81:AV81"/>
    <mergeCell ref="Y81:Z81"/>
    <mergeCell ref="AA81:AB81"/>
    <mergeCell ref="AC81:AD81"/>
    <mergeCell ref="AE81:AF81"/>
    <mergeCell ref="AG81:AH81"/>
    <mergeCell ref="AI81:AJ81"/>
    <mergeCell ref="AU80:AV80"/>
    <mergeCell ref="AW80:AX80"/>
    <mergeCell ref="AY80:AZ80"/>
    <mergeCell ref="A81:B81"/>
    <mergeCell ref="C81:N81"/>
    <mergeCell ref="O81:P81"/>
    <mergeCell ref="Q81:R81"/>
    <mergeCell ref="S81:T81"/>
    <mergeCell ref="U81:V81"/>
    <mergeCell ref="W81:X81"/>
    <mergeCell ref="AI80:AJ80"/>
    <mergeCell ref="AK80:AL80"/>
    <mergeCell ref="AM80:AN80"/>
    <mergeCell ref="AO80:AP80"/>
    <mergeCell ref="AQ80:AR80"/>
    <mergeCell ref="AS80:AT80"/>
    <mergeCell ref="W80:X80"/>
    <mergeCell ref="Y80:Z80"/>
    <mergeCell ref="AA80:AB80"/>
    <mergeCell ref="AC80:AD80"/>
    <mergeCell ref="AE80:AF80"/>
    <mergeCell ref="AG80:AH80"/>
    <mergeCell ref="AW55:AX55"/>
    <mergeCell ref="AY55:AZ55"/>
    <mergeCell ref="AW79:AX79"/>
    <mergeCell ref="AY79:AZ79"/>
    <mergeCell ref="A80:B80"/>
    <mergeCell ref="C80:N80"/>
    <mergeCell ref="O80:P80"/>
    <mergeCell ref="Q80:R80"/>
    <mergeCell ref="S80:T80"/>
    <mergeCell ref="U80:V80"/>
    <mergeCell ref="AS55:AT55"/>
    <mergeCell ref="AU55:AV55"/>
    <mergeCell ref="AK79:AL79"/>
    <mergeCell ref="AM79:AN79"/>
    <mergeCell ref="AO79:AP79"/>
    <mergeCell ref="AQ79:AR79"/>
    <mergeCell ref="AS79:AT79"/>
    <mergeCell ref="AU79:AV79"/>
    <mergeCell ref="AK55:AL55"/>
    <mergeCell ref="AM55:AN55"/>
    <mergeCell ref="AA79:AB79"/>
    <mergeCell ref="AC79:AD79"/>
    <mergeCell ref="AE79:AF79"/>
    <mergeCell ref="AG79:AH79"/>
    <mergeCell ref="AI79:AJ79"/>
    <mergeCell ref="AQ55:AR55"/>
    <mergeCell ref="AC57:AD57"/>
    <mergeCell ref="AE57:AF57"/>
    <mergeCell ref="AG57:AH57"/>
    <mergeCell ref="AI57:AJ57"/>
    <mergeCell ref="AW54:AX54"/>
    <mergeCell ref="AY54:AZ54"/>
    <mergeCell ref="A79:B79"/>
    <mergeCell ref="C79:N79"/>
    <mergeCell ref="O79:P79"/>
    <mergeCell ref="Q79:R79"/>
    <mergeCell ref="S79:T79"/>
    <mergeCell ref="U79:V79"/>
    <mergeCell ref="W79:X79"/>
    <mergeCell ref="Y79:Z79"/>
    <mergeCell ref="AK54:AL54"/>
    <mergeCell ref="AM54:AN54"/>
    <mergeCell ref="AO54:AP54"/>
    <mergeCell ref="AQ54:AR54"/>
    <mergeCell ref="AS54:AT54"/>
    <mergeCell ref="AU54:AV54"/>
    <mergeCell ref="Y54:Z54"/>
    <mergeCell ref="AA54:AB54"/>
    <mergeCell ref="AC54:AD54"/>
    <mergeCell ref="AE54:AF54"/>
    <mergeCell ref="AG54:AH54"/>
    <mergeCell ref="AI54:AJ54"/>
    <mergeCell ref="AU53:AV53"/>
    <mergeCell ref="AW53:AX53"/>
    <mergeCell ref="AY53:AZ53"/>
    <mergeCell ref="A54:B54"/>
    <mergeCell ref="C54:N54"/>
    <mergeCell ref="O54:P54"/>
    <mergeCell ref="Q54:R54"/>
    <mergeCell ref="S54:T54"/>
    <mergeCell ref="U54:V54"/>
    <mergeCell ref="W54:X54"/>
    <mergeCell ref="AI53:AJ53"/>
    <mergeCell ref="AK53:AL53"/>
    <mergeCell ref="AM53:AN53"/>
    <mergeCell ref="AO53:AP53"/>
    <mergeCell ref="AQ53:AR53"/>
    <mergeCell ref="AS53:AT53"/>
    <mergeCell ref="W53:X53"/>
    <mergeCell ref="Y53:Z53"/>
    <mergeCell ref="AA53:AB53"/>
    <mergeCell ref="AC53:AD53"/>
    <mergeCell ref="AE53:AF53"/>
    <mergeCell ref="AG53:AH53"/>
    <mergeCell ref="A53:B53"/>
    <mergeCell ref="C53:N53"/>
    <mergeCell ref="O53:P53"/>
    <mergeCell ref="Q53:R53"/>
    <mergeCell ref="S53:T53"/>
    <mergeCell ref="U53:V53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AY48:AZ48"/>
    <mergeCell ref="A52:B52"/>
    <mergeCell ref="C52:N52"/>
    <mergeCell ref="O52:P52"/>
    <mergeCell ref="Q52:R52"/>
    <mergeCell ref="S52:T52"/>
    <mergeCell ref="U52:V52"/>
    <mergeCell ref="W52:X52"/>
    <mergeCell ref="Y52:Z52"/>
    <mergeCell ref="AA52:AB52"/>
    <mergeCell ref="AM48:AN48"/>
    <mergeCell ref="AO48:AP48"/>
    <mergeCell ref="AQ48:AR48"/>
    <mergeCell ref="AS48:AT48"/>
    <mergeCell ref="AU48:AV48"/>
    <mergeCell ref="AW48:AX48"/>
    <mergeCell ref="AA48:AB48"/>
    <mergeCell ref="AC48:AD48"/>
    <mergeCell ref="AE48:AF48"/>
    <mergeCell ref="AG48:AH48"/>
    <mergeCell ref="AI48:AJ48"/>
    <mergeCell ref="AK48:AL48"/>
    <mergeCell ref="AW47:AX47"/>
    <mergeCell ref="AY47:AZ47"/>
    <mergeCell ref="A48:B48"/>
    <mergeCell ref="C48:N48"/>
    <mergeCell ref="O48:P48"/>
    <mergeCell ref="Q48:R48"/>
    <mergeCell ref="S48:T48"/>
    <mergeCell ref="U48:V48"/>
    <mergeCell ref="W48:X48"/>
    <mergeCell ref="Y48:Z48"/>
    <mergeCell ref="AK47:AL47"/>
    <mergeCell ref="AM47:AN47"/>
    <mergeCell ref="AO47:AP47"/>
    <mergeCell ref="AQ47:AR47"/>
    <mergeCell ref="AS47:AT47"/>
    <mergeCell ref="AU47:AV47"/>
    <mergeCell ref="Y47:Z47"/>
    <mergeCell ref="AA47:AB47"/>
    <mergeCell ref="AC47:AD47"/>
    <mergeCell ref="AE47:AF47"/>
    <mergeCell ref="AG47:AH47"/>
    <mergeCell ref="AI47:AJ47"/>
    <mergeCell ref="AU50:AV50"/>
    <mergeCell ref="AW50:AX50"/>
    <mergeCell ref="AY50:AZ50"/>
    <mergeCell ref="A47:B47"/>
    <mergeCell ref="C47:N47"/>
    <mergeCell ref="O47:P47"/>
    <mergeCell ref="Q47:R47"/>
    <mergeCell ref="S47:T47"/>
    <mergeCell ref="U47:V47"/>
    <mergeCell ref="W47:X47"/>
    <mergeCell ref="AI50:AJ50"/>
    <mergeCell ref="AK50:AL50"/>
    <mergeCell ref="AM50:AN50"/>
    <mergeCell ref="AO50:AP50"/>
    <mergeCell ref="AQ50:AR50"/>
    <mergeCell ref="AS50:AT50"/>
    <mergeCell ref="W50:X50"/>
    <mergeCell ref="Y50:Z50"/>
    <mergeCell ref="AA50:AB50"/>
    <mergeCell ref="AC50:AD50"/>
    <mergeCell ref="AE50:AF50"/>
    <mergeCell ref="AG50:AH50"/>
    <mergeCell ref="A50:B50"/>
    <mergeCell ref="C50:N50"/>
    <mergeCell ref="O50:P50"/>
    <mergeCell ref="Q50:R50"/>
    <mergeCell ref="S50:T50"/>
    <mergeCell ref="U50:V50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A45:BA45"/>
    <mergeCell ref="A49:B49"/>
    <mergeCell ref="C49:N49"/>
    <mergeCell ref="O49:P49"/>
    <mergeCell ref="Q49:R49"/>
    <mergeCell ref="S49:T49"/>
    <mergeCell ref="U49:V49"/>
    <mergeCell ref="W49:X49"/>
    <mergeCell ref="Y49:Z49"/>
    <mergeCell ref="AA49:AB49"/>
    <mergeCell ref="AY42:AZ42"/>
    <mergeCell ref="AK43:AZ43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AM42:AN42"/>
    <mergeCell ref="AO42:AP42"/>
    <mergeCell ref="AQ42:AR42"/>
    <mergeCell ref="AS42:AT42"/>
    <mergeCell ref="AU42:AV42"/>
    <mergeCell ref="AW42:AX42"/>
    <mergeCell ref="O41:P44"/>
    <mergeCell ref="Q41:R44"/>
    <mergeCell ref="S41:V41"/>
    <mergeCell ref="AA41:AB44"/>
    <mergeCell ref="AC41:AH41"/>
    <mergeCell ref="AK41:AZ41"/>
    <mergeCell ref="S42:T44"/>
    <mergeCell ref="U42:V44"/>
    <mergeCell ref="AC42:AD44"/>
    <mergeCell ref="AE42:AF44"/>
    <mergeCell ref="BA39:BA44"/>
    <mergeCell ref="Y40:Z44"/>
    <mergeCell ref="AA40:AH40"/>
    <mergeCell ref="AI40:AJ44"/>
    <mergeCell ref="AK40:AN40"/>
    <mergeCell ref="AO40:AR40"/>
    <mergeCell ref="AS40:AV40"/>
    <mergeCell ref="AW40:AZ40"/>
    <mergeCell ref="AG42:AH44"/>
    <mergeCell ref="AK42:AL42"/>
    <mergeCell ref="X37:AT37"/>
    <mergeCell ref="AU37:AX37"/>
    <mergeCell ref="AY37:AZ37"/>
    <mergeCell ref="A38:BA38"/>
    <mergeCell ref="A39:B44"/>
    <mergeCell ref="C39:N44"/>
    <mergeCell ref="O39:V40"/>
    <mergeCell ref="W39:X44"/>
    <mergeCell ref="Y39:AJ39"/>
    <mergeCell ref="AK39:AZ39"/>
    <mergeCell ref="F33:G33"/>
    <mergeCell ref="I33:J33"/>
    <mergeCell ref="X33:AT36"/>
    <mergeCell ref="AU33:AX36"/>
    <mergeCell ref="AY33:AZ36"/>
    <mergeCell ref="BA33:BA36"/>
    <mergeCell ref="F36:G36"/>
    <mergeCell ref="I36:J36"/>
    <mergeCell ref="F34:G34"/>
    <mergeCell ref="I34:J34"/>
    <mergeCell ref="AY30:AZ30"/>
    <mergeCell ref="X31:AT31"/>
    <mergeCell ref="AU31:AX31"/>
    <mergeCell ref="AY31:AZ31"/>
    <mergeCell ref="F32:G32"/>
    <mergeCell ref="I32:J32"/>
    <mergeCell ref="X32:AT32"/>
    <mergeCell ref="AU32:AX32"/>
    <mergeCell ref="AY32:AZ32"/>
    <mergeCell ref="H23:H31"/>
    <mergeCell ref="AU28:AX28"/>
    <mergeCell ref="AY28:AZ28"/>
    <mergeCell ref="M29:Q30"/>
    <mergeCell ref="R29:S30"/>
    <mergeCell ref="T29:U30"/>
    <mergeCell ref="X29:AT29"/>
    <mergeCell ref="AU29:AX29"/>
    <mergeCell ref="AY29:AZ29"/>
    <mergeCell ref="X30:AT30"/>
    <mergeCell ref="AU30:AX30"/>
    <mergeCell ref="AU23:AX26"/>
    <mergeCell ref="AY23:AZ26"/>
    <mergeCell ref="BA23:BA26"/>
    <mergeCell ref="M27:Q28"/>
    <mergeCell ref="R27:S28"/>
    <mergeCell ref="T27:U28"/>
    <mergeCell ref="X27:AT27"/>
    <mergeCell ref="AU27:AX27"/>
    <mergeCell ref="AY27:AZ27"/>
    <mergeCell ref="X28:AT28"/>
    <mergeCell ref="I23:J31"/>
    <mergeCell ref="M23:Q26"/>
    <mergeCell ref="R23:S26"/>
    <mergeCell ref="T23:U26"/>
    <mergeCell ref="X23:AT26"/>
    <mergeCell ref="A23:A31"/>
    <mergeCell ref="B23:B31"/>
    <mergeCell ref="C23:C31"/>
    <mergeCell ref="D23:D31"/>
    <mergeCell ref="E23:E31"/>
    <mergeCell ref="AF14:AI14"/>
    <mergeCell ref="AJ14:AN14"/>
    <mergeCell ref="AO14:AR14"/>
    <mergeCell ref="AS14:AW14"/>
    <mergeCell ref="AX14:BA14"/>
    <mergeCell ref="A22:J22"/>
    <mergeCell ref="F14:I14"/>
    <mergeCell ref="J14:N14"/>
    <mergeCell ref="O14:R14"/>
    <mergeCell ref="A1:L1"/>
    <mergeCell ref="AP1:BA1"/>
    <mergeCell ref="A2:L2"/>
    <mergeCell ref="AP2:BA2"/>
    <mergeCell ref="A3:L3"/>
    <mergeCell ref="S14:W14"/>
    <mergeCell ref="X14:AA14"/>
    <mergeCell ref="AB14:AE14"/>
    <mergeCell ref="A4:L4"/>
    <mergeCell ref="M4:AO4"/>
    <mergeCell ref="AP3:BA3"/>
    <mergeCell ref="F35:G35"/>
    <mergeCell ref="I35:J35"/>
    <mergeCell ref="A13:BA13"/>
    <mergeCell ref="A14:A15"/>
    <mergeCell ref="B14:E14"/>
    <mergeCell ref="AP4:BA4"/>
    <mergeCell ref="A5:BA5"/>
    <mergeCell ref="M6:AO6"/>
    <mergeCell ref="F23:G31"/>
    <mergeCell ref="A127:N127"/>
    <mergeCell ref="O127:P127"/>
    <mergeCell ref="Q127:R127"/>
    <mergeCell ref="S127:T127"/>
    <mergeCell ref="U127:V127"/>
    <mergeCell ref="A112:B112"/>
    <mergeCell ref="C112:N112"/>
    <mergeCell ref="O112:P112"/>
    <mergeCell ref="Q112:R112"/>
    <mergeCell ref="S112:T112"/>
    <mergeCell ref="A128:N128"/>
    <mergeCell ref="O128:P128"/>
    <mergeCell ref="Q128:R128"/>
    <mergeCell ref="S128:T128"/>
    <mergeCell ref="U128:V128"/>
    <mergeCell ref="A86:N86"/>
    <mergeCell ref="O86:P86"/>
    <mergeCell ref="Q86:R86"/>
    <mergeCell ref="S86:T86"/>
    <mergeCell ref="U86:V86"/>
    <mergeCell ref="A51:B51"/>
    <mergeCell ref="C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U51:AV51"/>
    <mergeCell ref="AW51:AX51"/>
    <mergeCell ref="AY51:AZ51"/>
    <mergeCell ref="AI51:AJ51"/>
    <mergeCell ref="AK51:AL51"/>
    <mergeCell ref="AM51:AN51"/>
    <mergeCell ref="AO51:AP51"/>
    <mergeCell ref="AQ51:AR51"/>
    <mergeCell ref="AS51:AT51"/>
  </mergeCells>
  <printOptions horizontalCentered="1"/>
  <pageMargins left="0.3937007874015748" right="0.3937007874015748" top="0.62" bottom="0.55" header="0.57" footer="0.63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22"/>
  <sheetViews>
    <sheetView tabSelected="1" view="pageBreakPreview" zoomScaleSheetLayoutView="100" zoomScalePageLayoutView="0" workbookViewId="0" topLeftCell="A254">
      <selection activeCell="C250" sqref="C250:N250"/>
    </sheetView>
  </sheetViews>
  <sheetFormatPr defaultColWidth="9.140625" defaultRowHeight="12.75"/>
  <cols>
    <col min="1" max="53" width="2.57421875" style="1" customWidth="1"/>
    <col min="54" max="16384" width="9.140625" style="1" customWidth="1"/>
  </cols>
  <sheetData>
    <row r="1" spans="1:53" ht="13.5" customHeight="1">
      <c r="A1" s="93" t="s">
        <v>109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</row>
    <row r="2" spans="1:53" ht="13.5" customHeight="1">
      <c r="A2" s="86" t="s">
        <v>115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</row>
    <row r="3" spans="1:53" ht="15.75">
      <c r="A3" s="86" t="s">
        <v>110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</row>
    <row r="4" spans="1:53" ht="15.75">
      <c r="A4" s="86" t="s">
        <v>466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 t="s">
        <v>99</v>
      </c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</row>
    <row r="5" spans="1:53" ht="15.75" customHeight="1">
      <c r="A5" s="86" t="s">
        <v>43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</row>
    <row r="6" spans="13:41" ht="17.25" customHeight="1">
      <c r="M6" s="90" t="s">
        <v>44</v>
      </c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</row>
    <row r="7" spans="1:53" ht="19.5" customHeight="1">
      <c r="A7" s="8"/>
      <c r="B7" s="8"/>
      <c r="C7" s="8"/>
      <c r="D7" s="8"/>
      <c r="E7" s="8"/>
      <c r="F7" s="9" t="s">
        <v>475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 t="s">
        <v>89</v>
      </c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0" t="s">
        <v>45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AA8" s="8"/>
      <c r="AB8" s="8"/>
      <c r="AC8" s="8"/>
      <c r="AD8" s="8"/>
      <c r="AE8" s="10" t="s">
        <v>46</v>
      </c>
      <c r="AF8" s="8"/>
      <c r="AG8" s="8"/>
      <c r="AH8" s="8"/>
      <c r="AI8" s="8"/>
      <c r="AJ8" s="8"/>
      <c r="AK8" s="8"/>
      <c r="AL8" s="8"/>
      <c r="AM8" s="8" t="s">
        <v>465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ht="12.75" customHeight="1">
      <c r="A9" s="8"/>
      <c r="B9" s="8"/>
      <c r="C9" s="8"/>
      <c r="D9" s="8"/>
      <c r="E9" s="9" t="s">
        <v>476</v>
      </c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  <c r="X9" s="9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37" t="s">
        <v>463</v>
      </c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ht="8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M10" s="10" t="s">
        <v>57</v>
      </c>
      <c r="N10" s="10"/>
      <c r="O10" s="10"/>
      <c r="P10" s="10"/>
      <c r="Q10" s="10"/>
      <c r="R10" s="10"/>
      <c r="S10" s="10"/>
      <c r="T10" s="10"/>
      <c r="U10" s="8"/>
      <c r="V10" s="8"/>
      <c r="W10" s="8"/>
      <c r="X10" s="8"/>
      <c r="Y10" s="8"/>
      <c r="Z10" s="8"/>
      <c r="AA10" s="8"/>
      <c r="AB10" s="8"/>
      <c r="AC10" s="10"/>
      <c r="AD10" s="8"/>
      <c r="AE10" s="8"/>
      <c r="AF10" s="10"/>
      <c r="AG10" s="8"/>
      <c r="AH10" s="8"/>
      <c r="AI10" s="8"/>
      <c r="AJ10" s="8"/>
      <c r="AK10" s="8"/>
      <c r="AL10" s="8"/>
      <c r="AM10" s="37"/>
      <c r="AN10" s="37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78.75" customHeight="1">
      <c r="A11" s="8"/>
      <c r="B11" s="8"/>
      <c r="C11" s="276" t="s">
        <v>477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8"/>
      <c r="BA11" s="8"/>
    </row>
    <row r="12" spans="1:53" ht="12.75" customHeight="1">
      <c r="A12" s="8"/>
      <c r="B12" s="8"/>
      <c r="C12" s="8"/>
      <c r="D12" s="8"/>
      <c r="E12" s="9" t="s">
        <v>120</v>
      </c>
      <c r="F12" s="9"/>
      <c r="G12" s="8"/>
      <c r="H12" s="8"/>
      <c r="I12" s="8"/>
      <c r="J12" s="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 t="s">
        <v>73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8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10" t="s">
        <v>119</v>
      </c>
      <c r="M13" s="8"/>
      <c r="N13" s="10"/>
      <c r="O13" s="8"/>
      <c r="P13" s="8"/>
      <c r="Q13" s="8"/>
      <c r="R13" s="8"/>
      <c r="S13" s="8"/>
      <c r="T13" s="8"/>
      <c r="U13" s="8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 t="s">
        <v>47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ht="15.75" customHeight="1">
      <c r="A14" s="86" t="s">
        <v>48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</row>
    <row r="15" spans="1:53" ht="12.75" customHeight="1">
      <c r="A15" s="87" t="s">
        <v>12</v>
      </c>
      <c r="B15" s="80" t="s">
        <v>0</v>
      </c>
      <c r="C15" s="89"/>
      <c r="D15" s="89"/>
      <c r="E15" s="81"/>
      <c r="F15" s="80" t="s">
        <v>1</v>
      </c>
      <c r="G15" s="89"/>
      <c r="H15" s="89"/>
      <c r="I15" s="81"/>
      <c r="J15" s="80" t="s">
        <v>2</v>
      </c>
      <c r="K15" s="89"/>
      <c r="L15" s="89"/>
      <c r="M15" s="89"/>
      <c r="N15" s="81"/>
      <c r="O15" s="80" t="s">
        <v>3</v>
      </c>
      <c r="P15" s="89"/>
      <c r="Q15" s="89"/>
      <c r="R15" s="81"/>
      <c r="S15" s="80" t="s">
        <v>4</v>
      </c>
      <c r="T15" s="89"/>
      <c r="U15" s="89"/>
      <c r="V15" s="89"/>
      <c r="W15" s="81"/>
      <c r="X15" s="80" t="s">
        <v>5</v>
      </c>
      <c r="Y15" s="89"/>
      <c r="Z15" s="89"/>
      <c r="AA15" s="81"/>
      <c r="AB15" s="80" t="s">
        <v>6</v>
      </c>
      <c r="AC15" s="89"/>
      <c r="AD15" s="89"/>
      <c r="AE15" s="81"/>
      <c r="AF15" s="80" t="s">
        <v>7</v>
      </c>
      <c r="AG15" s="89"/>
      <c r="AH15" s="89"/>
      <c r="AI15" s="81"/>
      <c r="AJ15" s="80" t="s">
        <v>8</v>
      </c>
      <c r="AK15" s="89"/>
      <c r="AL15" s="89"/>
      <c r="AM15" s="89"/>
      <c r="AN15" s="81"/>
      <c r="AO15" s="80" t="s">
        <v>9</v>
      </c>
      <c r="AP15" s="89"/>
      <c r="AQ15" s="89"/>
      <c r="AR15" s="81"/>
      <c r="AS15" s="80" t="s">
        <v>10</v>
      </c>
      <c r="AT15" s="89"/>
      <c r="AU15" s="89"/>
      <c r="AV15" s="89"/>
      <c r="AW15" s="81"/>
      <c r="AX15" s="80" t="s">
        <v>11</v>
      </c>
      <c r="AY15" s="89"/>
      <c r="AZ15" s="89"/>
      <c r="BA15" s="81"/>
    </row>
    <row r="16" spans="1:53" ht="15" customHeight="1">
      <c r="A16" s="88"/>
      <c r="B16" s="28">
        <v>1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>
        <v>8</v>
      </c>
      <c r="J16" s="28">
        <v>9</v>
      </c>
      <c r="K16" s="28">
        <v>10</v>
      </c>
      <c r="L16" s="28">
        <v>11</v>
      </c>
      <c r="M16" s="28">
        <v>12</v>
      </c>
      <c r="N16" s="28">
        <v>13</v>
      </c>
      <c r="O16" s="28">
        <v>14</v>
      </c>
      <c r="P16" s="28">
        <v>15</v>
      </c>
      <c r="Q16" s="28">
        <v>16</v>
      </c>
      <c r="R16" s="28">
        <v>17</v>
      </c>
      <c r="S16" s="28">
        <v>18</v>
      </c>
      <c r="T16" s="28">
        <v>19</v>
      </c>
      <c r="U16" s="28">
        <v>20</v>
      </c>
      <c r="V16" s="28">
        <v>21</v>
      </c>
      <c r="W16" s="28">
        <v>22</v>
      </c>
      <c r="X16" s="28">
        <v>23</v>
      </c>
      <c r="Y16" s="28">
        <v>24</v>
      </c>
      <c r="Z16" s="28">
        <v>25</v>
      </c>
      <c r="AA16" s="28">
        <v>26</v>
      </c>
      <c r="AB16" s="28">
        <v>27</v>
      </c>
      <c r="AC16" s="28">
        <v>28</v>
      </c>
      <c r="AD16" s="28">
        <v>29</v>
      </c>
      <c r="AE16" s="28">
        <v>30</v>
      </c>
      <c r="AF16" s="28">
        <v>31</v>
      </c>
      <c r="AG16" s="28">
        <v>32</v>
      </c>
      <c r="AH16" s="28">
        <v>33</v>
      </c>
      <c r="AI16" s="28">
        <v>34</v>
      </c>
      <c r="AJ16" s="28">
        <v>35</v>
      </c>
      <c r="AK16" s="28">
        <v>36</v>
      </c>
      <c r="AL16" s="28">
        <v>37</v>
      </c>
      <c r="AM16" s="28">
        <v>38</v>
      </c>
      <c r="AN16" s="28">
        <v>39</v>
      </c>
      <c r="AO16" s="28">
        <v>40</v>
      </c>
      <c r="AP16" s="28">
        <v>41</v>
      </c>
      <c r="AQ16" s="28">
        <v>42</v>
      </c>
      <c r="AR16" s="28">
        <v>43</v>
      </c>
      <c r="AS16" s="28">
        <v>44</v>
      </c>
      <c r="AT16" s="28">
        <v>45</v>
      </c>
      <c r="AU16" s="28">
        <v>46</v>
      </c>
      <c r="AV16" s="28">
        <v>47</v>
      </c>
      <c r="AW16" s="28">
        <v>48</v>
      </c>
      <c r="AX16" s="28">
        <v>49</v>
      </c>
      <c r="AY16" s="28">
        <v>50</v>
      </c>
      <c r="AZ16" s="28">
        <v>51</v>
      </c>
      <c r="BA16" s="28">
        <v>52</v>
      </c>
    </row>
    <row r="17" spans="1:53" ht="12.75">
      <c r="A17" s="2" t="s">
        <v>75</v>
      </c>
      <c r="B17" s="11" t="s">
        <v>53</v>
      </c>
      <c r="C17" s="11" t="s">
        <v>53</v>
      </c>
      <c r="D17" s="11" t="s">
        <v>53</v>
      </c>
      <c r="E17" s="11" t="s">
        <v>53</v>
      </c>
      <c r="F17" s="11" t="s">
        <v>53</v>
      </c>
      <c r="G17" s="11" t="s">
        <v>53</v>
      </c>
      <c r="H17" s="11" t="s">
        <v>53</v>
      </c>
      <c r="I17" s="11" t="s">
        <v>53</v>
      </c>
      <c r="J17" s="11" t="s">
        <v>53</v>
      </c>
      <c r="K17" s="11" t="s">
        <v>53</v>
      </c>
      <c r="L17" s="11" t="s">
        <v>53</v>
      </c>
      <c r="M17" s="11" t="s">
        <v>53</v>
      </c>
      <c r="N17" s="11" t="s">
        <v>53</v>
      </c>
      <c r="O17" s="11" t="s">
        <v>53</v>
      </c>
      <c r="P17" s="11" t="s">
        <v>53</v>
      </c>
      <c r="Q17" s="11" t="s">
        <v>53</v>
      </c>
      <c r="R17" s="11" t="s">
        <v>55</v>
      </c>
      <c r="S17" s="11" t="s">
        <v>55</v>
      </c>
      <c r="T17" s="11" t="s">
        <v>55</v>
      </c>
      <c r="U17" s="11" t="s">
        <v>54</v>
      </c>
      <c r="V17" s="11" t="s">
        <v>54</v>
      </c>
      <c r="W17" s="11" t="s">
        <v>54</v>
      </c>
      <c r="X17" s="11" t="s">
        <v>54</v>
      </c>
      <c r="Y17" s="40" t="s">
        <v>53</v>
      </c>
      <c r="Z17" s="40" t="s">
        <v>53</v>
      </c>
      <c r="AA17" s="40" t="s">
        <v>53</v>
      </c>
      <c r="AB17" s="40" t="s">
        <v>53</v>
      </c>
      <c r="AC17" s="40" t="s">
        <v>53</v>
      </c>
      <c r="AD17" s="40" t="s">
        <v>53</v>
      </c>
      <c r="AE17" s="40" t="s">
        <v>53</v>
      </c>
      <c r="AF17" s="40" t="s">
        <v>53</v>
      </c>
      <c r="AG17" s="40" t="s">
        <v>53</v>
      </c>
      <c r="AH17" s="40" t="s">
        <v>53</v>
      </c>
      <c r="AI17" s="40" t="s">
        <v>53</v>
      </c>
      <c r="AJ17" s="40" t="s">
        <v>53</v>
      </c>
      <c r="AK17" s="40" t="s">
        <v>53</v>
      </c>
      <c r="AL17" s="40" t="s">
        <v>53</v>
      </c>
      <c r="AM17" s="40" t="s">
        <v>53</v>
      </c>
      <c r="AN17" s="40" t="s">
        <v>53</v>
      </c>
      <c r="AO17" s="40" t="s">
        <v>55</v>
      </c>
      <c r="AP17" s="40" t="s">
        <v>55</v>
      </c>
      <c r="AQ17" s="40" t="s">
        <v>55</v>
      </c>
      <c r="AR17" s="40" t="s">
        <v>54</v>
      </c>
      <c r="AS17" s="40" t="s">
        <v>54</v>
      </c>
      <c r="AT17" s="40" t="s">
        <v>54</v>
      </c>
      <c r="AU17" s="40" t="s">
        <v>54</v>
      </c>
      <c r="AV17" s="40" t="s">
        <v>54</v>
      </c>
      <c r="AW17" s="40" t="s">
        <v>54</v>
      </c>
      <c r="AX17" s="40" t="s">
        <v>54</v>
      </c>
      <c r="AY17" s="40" t="s">
        <v>54</v>
      </c>
      <c r="AZ17" s="40" t="s">
        <v>54</v>
      </c>
      <c r="BA17" s="40" t="s">
        <v>54</v>
      </c>
    </row>
    <row r="18" spans="1:53" ht="12.75">
      <c r="A18" s="2" t="s">
        <v>121</v>
      </c>
      <c r="B18" s="11" t="s">
        <v>92</v>
      </c>
      <c r="C18" s="11" t="s">
        <v>92</v>
      </c>
      <c r="D18" s="11" t="s">
        <v>92</v>
      </c>
      <c r="E18" s="11" t="s">
        <v>92</v>
      </c>
      <c r="F18" s="11" t="s">
        <v>92</v>
      </c>
      <c r="G18" s="11" t="s">
        <v>92</v>
      </c>
      <c r="H18" s="11" t="s">
        <v>92</v>
      </c>
      <c r="I18" s="11" t="s">
        <v>92</v>
      </c>
      <c r="J18" s="11" t="s">
        <v>122</v>
      </c>
      <c r="K18" s="11" t="s">
        <v>122</v>
      </c>
      <c r="L18" s="11" t="s">
        <v>122</v>
      </c>
      <c r="M18" s="11" t="s">
        <v>122</v>
      </c>
      <c r="N18" s="11" t="s">
        <v>122</v>
      </c>
      <c r="O18" s="11" t="s">
        <v>122</v>
      </c>
      <c r="P18" s="11" t="s">
        <v>122</v>
      </c>
      <c r="Q18" s="11" t="s">
        <v>122</v>
      </c>
      <c r="R18" s="11" t="s">
        <v>54</v>
      </c>
      <c r="S18" s="11" t="s">
        <v>54</v>
      </c>
      <c r="T18" s="11" t="s">
        <v>77</v>
      </c>
      <c r="U18" s="11" t="s">
        <v>77</v>
      </c>
      <c r="V18" s="11" t="s">
        <v>125</v>
      </c>
      <c r="W18" s="11" t="s">
        <v>125</v>
      </c>
      <c r="X18" s="11"/>
      <c r="Y18" s="38"/>
      <c r="Z18" s="38"/>
      <c r="AA18" s="38"/>
      <c r="AB18" s="38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39"/>
      <c r="AP18" s="39"/>
      <c r="AQ18" s="39"/>
      <c r="AR18" s="39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36" s="12" customFormat="1" ht="9.75" customHeight="1">
      <c r="A19" s="12" t="s">
        <v>49</v>
      </c>
      <c r="J19" s="12" t="s">
        <v>50</v>
      </c>
      <c r="S19" s="12" t="s">
        <v>51</v>
      </c>
      <c r="AA19" s="12" t="s">
        <v>91</v>
      </c>
      <c r="AJ19" s="13" t="s">
        <v>93</v>
      </c>
    </row>
    <row r="20" spans="10:36" s="12" customFormat="1" ht="9.75" customHeight="1">
      <c r="J20" s="12" t="s">
        <v>52</v>
      </c>
      <c r="N20" s="12" t="s">
        <v>76</v>
      </c>
      <c r="X20" s="12" t="s">
        <v>123</v>
      </c>
      <c r="AJ20" s="12" t="s">
        <v>124</v>
      </c>
    </row>
    <row r="21" spans="1:51" ht="27.75" customHeight="1">
      <c r="A21" s="94" t="s">
        <v>342</v>
      </c>
      <c r="B21" s="94"/>
      <c r="C21" s="94"/>
      <c r="D21" s="94"/>
      <c r="E21" s="94"/>
      <c r="F21" s="94"/>
      <c r="G21" s="94"/>
      <c r="H21" s="94"/>
      <c r="I21" s="94"/>
      <c r="J21" s="94"/>
      <c r="M21" s="9" t="s">
        <v>80</v>
      </c>
      <c r="W21" s="21"/>
      <c r="X21" s="9" t="s">
        <v>525</v>
      </c>
      <c r="Y21" s="20"/>
      <c r="Z21" s="20"/>
      <c r="AA21" s="20"/>
      <c r="AB21" s="20"/>
      <c r="AC21" s="20"/>
      <c r="AD21" s="20"/>
      <c r="AE21" s="20"/>
      <c r="AF21" s="20"/>
      <c r="AG21" s="20"/>
      <c r="AH21" s="21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</row>
    <row r="22" spans="1:53" ht="12.75" customHeight="1">
      <c r="A22" s="103" t="s">
        <v>37</v>
      </c>
      <c r="B22" s="103" t="s">
        <v>38</v>
      </c>
      <c r="C22" s="91" t="s">
        <v>61</v>
      </c>
      <c r="D22" s="91" t="s">
        <v>78</v>
      </c>
      <c r="E22" s="91" t="s">
        <v>526</v>
      </c>
      <c r="F22" s="91" t="s">
        <v>79</v>
      </c>
      <c r="G22" s="91"/>
      <c r="H22" s="91" t="s">
        <v>39</v>
      </c>
      <c r="I22" s="91" t="s">
        <v>40</v>
      </c>
      <c r="J22" s="91"/>
      <c r="K22" s="29"/>
      <c r="L22" s="29"/>
      <c r="M22" s="95" t="s">
        <v>41</v>
      </c>
      <c r="N22" s="96"/>
      <c r="O22" s="96"/>
      <c r="P22" s="96"/>
      <c r="Q22" s="96"/>
      <c r="R22" s="101" t="s">
        <v>42</v>
      </c>
      <c r="S22" s="101"/>
      <c r="T22" s="101" t="s">
        <v>81</v>
      </c>
      <c r="U22" s="101"/>
      <c r="V22" s="15"/>
      <c r="W22" s="31"/>
      <c r="X22" s="102" t="s">
        <v>82</v>
      </c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5" t="s">
        <v>97</v>
      </c>
      <c r="AV22" s="106"/>
      <c r="AW22" s="106"/>
      <c r="AX22" s="107"/>
      <c r="AY22" s="106" t="s">
        <v>98</v>
      </c>
      <c r="AZ22" s="107"/>
      <c r="BA22" s="114" t="s">
        <v>42</v>
      </c>
    </row>
    <row r="23" spans="1:53" ht="12.75" customHeight="1">
      <c r="A23" s="104"/>
      <c r="B23" s="104"/>
      <c r="C23" s="92"/>
      <c r="D23" s="92"/>
      <c r="E23" s="92"/>
      <c r="F23" s="92"/>
      <c r="G23" s="92"/>
      <c r="H23" s="92"/>
      <c r="I23" s="92"/>
      <c r="J23" s="92"/>
      <c r="K23" s="29"/>
      <c r="L23" s="29"/>
      <c r="M23" s="97"/>
      <c r="N23" s="98"/>
      <c r="O23" s="98"/>
      <c r="P23" s="98"/>
      <c r="Q23" s="98"/>
      <c r="R23" s="101"/>
      <c r="S23" s="101"/>
      <c r="T23" s="101"/>
      <c r="U23" s="101"/>
      <c r="V23" s="16"/>
      <c r="W23" s="31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8"/>
      <c r="AV23" s="109"/>
      <c r="AW23" s="109"/>
      <c r="AX23" s="110"/>
      <c r="AY23" s="109"/>
      <c r="AZ23" s="110"/>
      <c r="BA23" s="115"/>
    </row>
    <row r="24" spans="1:53" ht="12.75" customHeight="1">
      <c r="A24" s="104"/>
      <c r="B24" s="104"/>
      <c r="C24" s="92"/>
      <c r="D24" s="92"/>
      <c r="E24" s="92"/>
      <c r="F24" s="92"/>
      <c r="G24" s="92"/>
      <c r="H24" s="92"/>
      <c r="I24" s="92"/>
      <c r="J24" s="92"/>
      <c r="K24" s="29"/>
      <c r="L24" s="29"/>
      <c r="M24" s="97"/>
      <c r="N24" s="98"/>
      <c r="O24" s="98"/>
      <c r="P24" s="98"/>
      <c r="Q24" s="98"/>
      <c r="R24" s="101"/>
      <c r="S24" s="101"/>
      <c r="T24" s="101"/>
      <c r="U24" s="101"/>
      <c r="V24" s="16"/>
      <c r="W24" s="16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8"/>
      <c r="AV24" s="109"/>
      <c r="AW24" s="109"/>
      <c r="AX24" s="110"/>
      <c r="AY24" s="109"/>
      <c r="AZ24" s="110"/>
      <c r="BA24" s="115"/>
    </row>
    <row r="25" spans="1:53" ht="12.75" customHeight="1">
      <c r="A25" s="104"/>
      <c r="B25" s="104"/>
      <c r="C25" s="92"/>
      <c r="D25" s="92"/>
      <c r="E25" s="92"/>
      <c r="F25" s="92"/>
      <c r="G25" s="92"/>
      <c r="H25" s="92"/>
      <c r="I25" s="92"/>
      <c r="J25" s="92"/>
      <c r="K25" s="29"/>
      <c r="L25" s="29"/>
      <c r="M25" s="99"/>
      <c r="N25" s="100"/>
      <c r="O25" s="100"/>
      <c r="P25" s="100"/>
      <c r="Q25" s="100"/>
      <c r="R25" s="101"/>
      <c r="S25" s="101"/>
      <c r="T25" s="101"/>
      <c r="U25" s="101"/>
      <c r="V25" s="16"/>
      <c r="W25" s="33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11"/>
      <c r="AV25" s="112"/>
      <c r="AW25" s="112"/>
      <c r="AX25" s="113"/>
      <c r="AY25" s="112"/>
      <c r="AZ25" s="113"/>
      <c r="BA25" s="116"/>
    </row>
    <row r="26" spans="1:53" ht="12.75" customHeight="1">
      <c r="A26" s="104"/>
      <c r="B26" s="104"/>
      <c r="C26" s="92"/>
      <c r="D26" s="92"/>
      <c r="E26" s="92"/>
      <c r="F26" s="92"/>
      <c r="G26" s="92"/>
      <c r="H26" s="92"/>
      <c r="I26" s="92"/>
      <c r="J26" s="92"/>
      <c r="K26" s="29"/>
      <c r="L26" s="29"/>
      <c r="M26" s="95" t="s">
        <v>459</v>
      </c>
      <c r="N26" s="96"/>
      <c r="O26" s="96"/>
      <c r="P26" s="96"/>
      <c r="Q26" s="123"/>
      <c r="R26" s="95">
        <v>3</v>
      </c>
      <c r="S26" s="123"/>
      <c r="T26" s="95">
        <v>8</v>
      </c>
      <c r="U26" s="123"/>
      <c r="V26" s="16"/>
      <c r="W26" s="16"/>
      <c r="X26" s="266" t="s">
        <v>63</v>
      </c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53" t="s">
        <v>103</v>
      </c>
      <c r="AV26" s="126"/>
      <c r="AW26" s="126"/>
      <c r="AX26" s="54"/>
      <c r="AY26" s="126">
        <v>10</v>
      </c>
      <c r="AZ26" s="54"/>
      <c r="BA26" s="11">
        <v>3</v>
      </c>
    </row>
    <row r="27" spans="1:53" ht="12.75" customHeight="1">
      <c r="A27" s="104"/>
      <c r="B27" s="104"/>
      <c r="C27" s="92"/>
      <c r="D27" s="92"/>
      <c r="E27" s="92"/>
      <c r="F27" s="92"/>
      <c r="G27" s="92"/>
      <c r="H27" s="92"/>
      <c r="I27" s="92"/>
      <c r="J27" s="92"/>
      <c r="K27" s="29"/>
      <c r="L27" s="29"/>
      <c r="M27" s="97"/>
      <c r="N27" s="98"/>
      <c r="O27" s="98"/>
      <c r="P27" s="98"/>
      <c r="Q27" s="124"/>
      <c r="R27" s="97"/>
      <c r="S27" s="124"/>
      <c r="T27" s="97"/>
      <c r="U27" s="124"/>
      <c r="V27" s="16"/>
      <c r="W27" s="16"/>
      <c r="X27" s="207" t="s">
        <v>295</v>
      </c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9"/>
      <c r="AU27" s="53" t="s">
        <v>103</v>
      </c>
      <c r="AV27" s="126"/>
      <c r="AW27" s="126"/>
      <c r="AX27" s="54"/>
      <c r="AY27" s="126">
        <v>10</v>
      </c>
      <c r="AZ27" s="54"/>
      <c r="BA27" s="11">
        <v>3</v>
      </c>
    </row>
    <row r="28" spans="1:53" ht="12.75" customHeight="1">
      <c r="A28" s="104"/>
      <c r="B28" s="104"/>
      <c r="C28" s="92"/>
      <c r="D28" s="92"/>
      <c r="E28" s="92"/>
      <c r="F28" s="92"/>
      <c r="G28" s="92"/>
      <c r="H28" s="92"/>
      <c r="I28" s="92"/>
      <c r="J28" s="92"/>
      <c r="K28" s="29"/>
      <c r="L28" s="29"/>
      <c r="M28" s="99"/>
      <c r="N28" s="100"/>
      <c r="O28" s="100"/>
      <c r="P28" s="100"/>
      <c r="Q28" s="262"/>
      <c r="R28" s="99"/>
      <c r="S28" s="262"/>
      <c r="T28" s="99"/>
      <c r="U28" s="262"/>
      <c r="V28" s="16"/>
      <c r="W28" s="16"/>
      <c r="X28" s="125" t="s">
        <v>64</v>
      </c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53" t="s">
        <v>103</v>
      </c>
      <c r="AV28" s="126"/>
      <c r="AW28" s="126"/>
      <c r="AX28" s="54"/>
      <c r="AY28" s="126">
        <v>10</v>
      </c>
      <c r="AZ28" s="54"/>
      <c r="BA28" s="11">
        <v>3</v>
      </c>
    </row>
    <row r="29" spans="1:53" ht="12.75" customHeight="1">
      <c r="A29" s="104"/>
      <c r="B29" s="104"/>
      <c r="C29" s="92"/>
      <c r="D29" s="92"/>
      <c r="E29" s="92"/>
      <c r="F29" s="92"/>
      <c r="G29" s="92"/>
      <c r="H29" s="92"/>
      <c r="I29" s="92"/>
      <c r="J29" s="92"/>
      <c r="K29" s="29"/>
      <c r="L29" s="29"/>
      <c r="M29" s="30"/>
      <c r="N29" s="30"/>
      <c r="O29" s="29"/>
      <c r="P29" s="29"/>
      <c r="Q29" s="29"/>
      <c r="R29" s="29"/>
      <c r="S29" s="30"/>
      <c r="T29" s="30"/>
      <c r="U29" s="16"/>
      <c r="V29" s="16"/>
      <c r="W29" s="33"/>
      <c r="X29" s="267" t="s">
        <v>478</v>
      </c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53" t="s">
        <v>103</v>
      </c>
      <c r="AV29" s="126"/>
      <c r="AW29" s="126"/>
      <c r="AX29" s="54"/>
      <c r="AY29" s="126">
        <v>10</v>
      </c>
      <c r="AZ29" s="54"/>
      <c r="BA29" s="11">
        <v>3</v>
      </c>
    </row>
    <row r="30" spans="1:53" ht="12.75" customHeight="1">
      <c r="A30" s="104"/>
      <c r="B30" s="104"/>
      <c r="C30" s="92"/>
      <c r="D30" s="92"/>
      <c r="E30" s="92"/>
      <c r="F30" s="92"/>
      <c r="G30" s="92"/>
      <c r="H30" s="92"/>
      <c r="I30" s="92"/>
      <c r="J30" s="92"/>
      <c r="K30" s="29"/>
      <c r="L30" s="29"/>
      <c r="M30" s="30"/>
      <c r="N30" s="30"/>
      <c r="O30" s="29"/>
      <c r="P30" s="29"/>
      <c r="Q30" s="29"/>
      <c r="R30" s="29"/>
      <c r="S30" s="30"/>
      <c r="T30" s="30"/>
      <c r="U30" s="16"/>
      <c r="V30" s="16"/>
      <c r="W30" s="33"/>
      <c r="X30" s="125" t="s">
        <v>479</v>
      </c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53" t="s">
        <v>103</v>
      </c>
      <c r="AV30" s="126"/>
      <c r="AW30" s="126"/>
      <c r="AX30" s="54"/>
      <c r="AY30" s="126">
        <v>10</v>
      </c>
      <c r="AZ30" s="54"/>
      <c r="BA30" s="11">
        <v>3</v>
      </c>
    </row>
    <row r="31" spans="1:53" ht="12.75" customHeight="1">
      <c r="A31" s="42" t="s">
        <v>75</v>
      </c>
      <c r="B31" s="42">
        <v>32</v>
      </c>
      <c r="C31" s="42">
        <v>6</v>
      </c>
      <c r="D31" s="43"/>
      <c r="E31" s="42"/>
      <c r="F31" s="53"/>
      <c r="G31" s="54"/>
      <c r="H31" s="42">
        <v>14</v>
      </c>
      <c r="I31" s="53">
        <f>SUM(B31:H31)</f>
        <v>52</v>
      </c>
      <c r="J31" s="54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266" t="s">
        <v>523</v>
      </c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53" t="s">
        <v>103</v>
      </c>
      <c r="AV31" s="126"/>
      <c r="AW31" s="126"/>
      <c r="AX31" s="54"/>
      <c r="AY31" s="126">
        <v>10</v>
      </c>
      <c r="AZ31" s="54"/>
      <c r="BA31" s="11">
        <v>3</v>
      </c>
    </row>
    <row r="32" spans="1:53" ht="12.75" customHeight="1">
      <c r="A32" s="41" t="s">
        <v>121</v>
      </c>
      <c r="B32" s="41"/>
      <c r="C32" s="41"/>
      <c r="D32" s="44">
        <v>8</v>
      </c>
      <c r="E32" s="41">
        <v>4</v>
      </c>
      <c r="F32" s="85">
        <v>8</v>
      </c>
      <c r="G32" s="59"/>
      <c r="H32" s="41">
        <v>2</v>
      </c>
      <c r="I32" s="53">
        <f>SUM(B32:H32)</f>
        <v>22</v>
      </c>
      <c r="J32" s="54"/>
      <c r="K32" s="23"/>
      <c r="L32" s="23"/>
      <c r="M32" s="23"/>
      <c r="N32" s="23"/>
      <c r="O32" s="17"/>
      <c r="P32" s="17"/>
      <c r="Q32" s="17"/>
      <c r="R32" s="17"/>
      <c r="S32" s="18"/>
      <c r="T32" s="18"/>
      <c r="U32" s="16"/>
      <c r="V32" s="16"/>
      <c r="W32" s="16"/>
      <c r="X32" s="266" t="s">
        <v>66</v>
      </c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134" t="s">
        <v>103</v>
      </c>
      <c r="AV32" s="135"/>
      <c r="AW32" s="135"/>
      <c r="AX32" s="136"/>
      <c r="AY32" s="135">
        <v>10</v>
      </c>
      <c r="AZ32" s="136"/>
      <c r="BA32" s="274">
        <v>3</v>
      </c>
    </row>
    <row r="33" spans="1:53" ht="12.75" customHeight="1">
      <c r="A33" s="41"/>
      <c r="B33" s="41">
        <v>32</v>
      </c>
      <c r="C33" s="41">
        <v>6</v>
      </c>
      <c r="D33" s="44">
        <v>8</v>
      </c>
      <c r="E33" s="41">
        <v>4</v>
      </c>
      <c r="F33" s="85">
        <v>8</v>
      </c>
      <c r="G33" s="59"/>
      <c r="H33" s="41">
        <v>16</v>
      </c>
      <c r="I33" s="53">
        <f>SUM(B33:H33)</f>
        <v>74</v>
      </c>
      <c r="J33" s="54"/>
      <c r="K33" s="23"/>
      <c r="L33" s="23"/>
      <c r="M33" s="23"/>
      <c r="N33" s="23"/>
      <c r="O33" s="19"/>
      <c r="P33" s="19"/>
      <c r="Q33" s="19"/>
      <c r="R33" s="19"/>
      <c r="S33" s="19"/>
      <c r="T33" s="19"/>
      <c r="U33" s="16"/>
      <c r="V33" s="16"/>
      <c r="W33" s="1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85"/>
      <c r="AV33" s="58"/>
      <c r="AW33" s="58"/>
      <c r="AX33" s="59"/>
      <c r="AY33" s="58"/>
      <c r="AZ33" s="59"/>
      <c r="BA33" s="275"/>
    </row>
    <row r="34" spans="1:53" ht="12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16"/>
      <c r="V34" s="16"/>
      <c r="W34" s="16"/>
      <c r="X34" s="127" t="s">
        <v>65</v>
      </c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9"/>
      <c r="AU34" s="53" t="s">
        <v>103</v>
      </c>
      <c r="AV34" s="126"/>
      <c r="AW34" s="126"/>
      <c r="AX34" s="54"/>
      <c r="AY34" s="126">
        <v>10</v>
      </c>
      <c r="AZ34" s="54"/>
      <c r="BA34" s="11">
        <v>3</v>
      </c>
    </row>
    <row r="35" spans="1:53" s="8" customFormat="1" ht="12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W35" s="23"/>
      <c r="X35" s="125" t="s">
        <v>296</v>
      </c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53" t="s">
        <v>103</v>
      </c>
      <c r="AV35" s="126"/>
      <c r="AW35" s="126"/>
      <c r="AX35" s="54"/>
      <c r="AY35" s="126">
        <v>10</v>
      </c>
      <c r="AZ35" s="54"/>
      <c r="BA35" s="11">
        <v>3</v>
      </c>
    </row>
    <row r="36" spans="1:53" s="8" customFormat="1" ht="12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W36" s="23"/>
      <c r="X36" s="125" t="s">
        <v>480</v>
      </c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53" t="s">
        <v>103</v>
      </c>
      <c r="AV36" s="126"/>
      <c r="AW36" s="126"/>
      <c r="AX36" s="54"/>
      <c r="AY36" s="126">
        <v>10</v>
      </c>
      <c r="AZ36" s="54"/>
      <c r="BA36" s="11">
        <v>3</v>
      </c>
    </row>
    <row r="37" spans="1:53" s="8" customFormat="1" ht="12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W37" s="33"/>
      <c r="X37" s="263" t="s">
        <v>481</v>
      </c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5"/>
      <c r="AU37" s="53" t="s">
        <v>103</v>
      </c>
      <c r="AV37" s="126"/>
      <c r="AW37" s="126"/>
      <c r="AX37" s="54"/>
      <c r="AY37" s="126">
        <v>10</v>
      </c>
      <c r="AZ37" s="54"/>
      <c r="BA37" s="11">
        <v>3</v>
      </c>
    </row>
    <row r="38" spans="1:53" s="8" customFormat="1" ht="25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W38" s="33"/>
      <c r="X38" s="263" t="s">
        <v>482</v>
      </c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5"/>
      <c r="AU38" s="53" t="s">
        <v>103</v>
      </c>
      <c r="AV38" s="126"/>
      <c r="AW38" s="126"/>
      <c r="AX38" s="54"/>
      <c r="AY38" s="126">
        <v>10</v>
      </c>
      <c r="AZ38" s="54"/>
      <c r="BA38" s="11">
        <v>3</v>
      </c>
    </row>
    <row r="39" spans="1:53" s="8" customFormat="1" ht="13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W39" s="33"/>
      <c r="X39" s="263" t="s">
        <v>483</v>
      </c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5"/>
      <c r="AU39" s="53" t="s">
        <v>103</v>
      </c>
      <c r="AV39" s="126"/>
      <c r="AW39" s="126"/>
      <c r="AX39" s="54"/>
      <c r="AY39" s="126">
        <v>10</v>
      </c>
      <c r="AZ39" s="54"/>
      <c r="BA39" s="11">
        <v>3</v>
      </c>
    </row>
    <row r="40" spans="1:53" s="8" customFormat="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W40" s="16"/>
      <c r="X40" s="125" t="s">
        <v>62</v>
      </c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53" t="s">
        <v>460</v>
      </c>
      <c r="AV40" s="126"/>
      <c r="AW40" s="126"/>
      <c r="AX40" s="54"/>
      <c r="AY40" s="53"/>
      <c r="AZ40" s="54"/>
      <c r="BA40" s="11">
        <v>3</v>
      </c>
    </row>
    <row r="41" spans="1:53" ht="27" customHeight="1">
      <c r="A41" s="86" t="s">
        <v>83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</row>
    <row r="42" spans="1:53" ht="12.75">
      <c r="A42" s="141" t="s">
        <v>464</v>
      </c>
      <c r="B42" s="142"/>
      <c r="C42" s="147" t="s">
        <v>84</v>
      </c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9"/>
      <c r="O42" s="95" t="s">
        <v>14</v>
      </c>
      <c r="P42" s="96"/>
      <c r="Q42" s="96"/>
      <c r="R42" s="96"/>
      <c r="S42" s="96"/>
      <c r="T42" s="96"/>
      <c r="U42" s="96"/>
      <c r="V42" s="156"/>
      <c r="W42" s="158" t="s">
        <v>20</v>
      </c>
      <c r="X42" s="159"/>
      <c r="Y42" s="164" t="s">
        <v>21</v>
      </c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167" t="s">
        <v>30</v>
      </c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9"/>
      <c r="BA42" s="159"/>
    </row>
    <row r="43" spans="1:53" ht="12.75">
      <c r="A43" s="143"/>
      <c r="B43" s="144"/>
      <c r="C43" s="150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2"/>
      <c r="O43" s="99"/>
      <c r="P43" s="100"/>
      <c r="Q43" s="100"/>
      <c r="R43" s="100"/>
      <c r="S43" s="100"/>
      <c r="T43" s="100"/>
      <c r="U43" s="100"/>
      <c r="V43" s="157"/>
      <c r="W43" s="160"/>
      <c r="X43" s="161"/>
      <c r="Y43" s="170" t="s">
        <v>22</v>
      </c>
      <c r="Z43" s="159"/>
      <c r="AA43" s="164" t="s">
        <v>24</v>
      </c>
      <c r="AB43" s="165"/>
      <c r="AC43" s="165"/>
      <c r="AD43" s="165"/>
      <c r="AE43" s="165"/>
      <c r="AF43" s="165"/>
      <c r="AG43" s="165"/>
      <c r="AH43" s="173"/>
      <c r="AI43" s="170" t="s">
        <v>25</v>
      </c>
      <c r="AJ43" s="174"/>
      <c r="AK43" s="177" t="s">
        <v>96</v>
      </c>
      <c r="AL43" s="165"/>
      <c r="AM43" s="165"/>
      <c r="AN43" s="173"/>
      <c r="AO43" s="164" t="s">
        <v>126</v>
      </c>
      <c r="AP43" s="165"/>
      <c r="AQ43" s="165"/>
      <c r="AR43" s="173"/>
      <c r="AS43" s="164"/>
      <c r="AT43" s="165"/>
      <c r="AU43" s="165"/>
      <c r="AV43" s="173"/>
      <c r="AW43" s="164"/>
      <c r="AX43" s="165"/>
      <c r="AY43" s="165"/>
      <c r="AZ43" s="166"/>
      <c r="BA43" s="161"/>
    </row>
    <row r="44" spans="1:53" ht="12.75">
      <c r="A44" s="143"/>
      <c r="B44" s="144"/>
      <c r="C44" s="150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2"/>
      <c r="O44" s="170" t="s">
        <v>15</v>
      </c>
      <c r="P44" s="159"/>
      <c r="Q44" s="170" t="s">
        <v>19</v>
      </c>
      <c r="R44" s="159"/>
      <c r="S44" s="164" t="s">
        <v>16</v>
      </c>
      <c r="T44" s="165"/>
      <c r="U44" s="165"/>
      <c r="V44" s="166"/>
      <c r="W44" s="160"/>
      <c r="X44" s="161"/>
      <c r="Y44" s="171"/>
      <c r="Z44" s="161"/>
      <c r="AA44" s="170" t="s">
        <v>23</v>
      </c>
      <c r="AB44" s="159"/>
      <c r="AC44" s="164" t="s">
        <v>26</v>
      </c>
      <c r="AD44" s="165"/>
      <c r="AE44" s="165"/>
      <c r="AF44" s="165"/>
      <c r="AG44" s="165"/>
      <c r="AH44" s="173"/>
      <c r="AI44" s="171"/>
      <c r="AJ44" s="175"/>
      <c r="AK44" s="177" t="s">
        <v>31</v>
      </c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6"/>
      <c r="BA44" s="161"/>
    </row>
    <row r="45" spans="1:53" ht="12.75">
      <c r="A45" s="143"/>
      <c r="B45" s="144"/>
      <c r="C45" s="150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2"/>
      <c r="O45" s="171"/>
      <c r="P45" s="161"/>
      <c r="Q45" s="171"/>
      <c r="R45" s="161"/>
      <c r="S45" s="170" t="s">
        <v>17</v>
      </c>
      <c r="T45" s="159"/>
      <c r="U45" s="170" t="s">
        <v>18</v>
      </c>
      <c r="V45" s="174"/>
      <c r="W45" s="160"/>
      <c r="X45" s="161"/>
      <c r="Y45" s="171"/>
      <c r="Z45" s="161"/>
      <c r="AA45" s="171"/>
      <c r="AB45" s="161"/>
      <c r="AC45" s="170" t="s">
        <v>27</v>
      </c>
      <c r="AD45" s="178"/>
      <c r="AE45" s="181" t="s">
        <v>28</v>
      </c>
      <c r="AF45" s="178"/>
      <c r="AG45" s="158" t="s">
        <v>29</v>
      </c>
      <c r="AH45" s="159"/>
      <c r="AI45" s="171"/>
      <c r="AJ45" s="175"/>
      <c r="AK45" s="177">
        <v>1</v>
      </c>
      <c r="AL45" s="173"/>
      <c r="AM45" s="164">
        <v>2</v>
      </c>
      <c r="AN45" s="173"/>
      <c r="AO45" s="164">
        <v>3</v>
      </c>
      <c r="AP45" s="173"/>
      <c r="AQ45" s="164"/>
      <c r="AR45" s="173"/>
      <c r="AS45" s="164"/>
      <c r="AT45" s="173"/>
      <c r="AU45" s="164"/>
      <c r="AV45" s="173"/>
      <c r="AW45" s="164"/>
      <c r="AX45" s="173"/>
      <c r="AY45" s="164"/>
      <c r="AZ45" s="166"/>
      <c r="BA45" s="161"/>
    </row>
    <row r="46" spans="1:53" ht="12.75">
      <c r="A46" s="143"/>
      <c r="B46" s="144"/>
      <c r="C46" s="150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2"/>
      <c r="O46" s="171"/>
      <c r="P46" s="161"/>
      <c r="Q46" s="171"/>
      <c r="R46" s="161"/>
      <c r="S46" s="171"/>
      <c r="T46" s="161"/>
      <c r="U46" s="171"/>
      <c r="V46" s="175"/>
      <c r="W46" s="160"/>
      <c r="X46" s="161"/>
      <c r="Y46" s="171"/>
      <c r="Z46" s="161"/>
      <c r="AA46" s="171"/>
      <c r="AB46" s="161"/>
      <c r="AC46" s="171"/>
      <c r="AD46" s="179"/>
      <c r="AE46" s="182"/>
      <c r="AF46" s="179"/>
      <c r="AG46" s="160"/>
      <c r="AH46" s="161"/>
      <c r="AI46" s="171"/>
      <c r="AJ46" s="175"/>
      <c r="AK46" s="177" t="s">
        <v>32</v>
      </c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6"/>
      <c r="BA46" s="161"/>
    </row>
    <row r="47" spans="1:53" ht="33.75" customHeight="1">
      <c r="A47" s="145"/>
      <c r="B47" s="146"/>
      <c r="C47" s="153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5"/>
      <c r="O47" s="172"/>
      <c r="P47" s="163"/>
      <c r="Q47" s="172"/>
      <c r="R47" s="163"/>
      <c r="S47" s="172"/>
      <c r="T47" s="163"/>
      <c r="U47" s="172"/>
      <c r="V47" s="176"/>
      <c r="W47" s="162"/>
      <c r="X47" s="163"/>
      <c r="Y47" s="172"/>
      <c r="Z47" s="163"/>
      <c r="AA47" s="172"/>
      <c r="AB47" s="163"/>
      <c r="AC47" s="172"/>
      <c r="AD47" s="180"/>
      <c r="AE47" s="183"/>
      <c r="AF47" s="180"/>
      <c r="AG47" s="162"/>
      <c r="AH47" s="163"/>
      <c r="AI47" s="172"/>
      <c r="AJ47" s="176"/>
      <c r="AK47" s="177">
        <v>16</v>
      </c>
      <c r="AL47" s="173"/>
      <c r="AM47" s="164">
        <v>16</v>
      </c>
      <c r="AN47" s="173"/>
      <c r="AO47" s="164"/>
      <c r="AP47" s="173"/>
      <c r="AQ47" s="164"/>
      <c r="AR47" s="173"/>
      <c r="AS47" s="164"/>
      <c r="AT47" s="173"/>
      <c r="AU47" s="164"/>
      <c r="AV47" s="173"/>
      <c r="AW47" s="164"/>
      <c r="AX47" s="173"/>
      <c r="AY47" s="164"/>
      <c r="AZ47" s="166"/>
      <c r="BA47" s="163"/>
    </row>
    <row r="48" spans="1:53" ht="18.75" customHeight="1">
      <c r="A48" s="184" t="s">
        <v>469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6"/>
    </row>
    <row r="49" spans="1:53" ht="14.25" customHeight="1">
      <c r="A49" s="256" t="s">
        <v>614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7"/>
    </row>
    <row r="50" spans="1:53" ht="11.25" customHeight="1">
      <c r="A50" s="224" t="s">
        <v>530</v>
      </c>
      <c r="B50" s="225"/>
      <c r="C50" s="64" t="s">
        <v>128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6"/>
      <c r="O50" s="85">
        <v>1</v>
      </c>
      <c r="P50" s="59"/>
      <c r="Q50" s="85"/>
      <c r="R50" s="59"/>
      <c r="S50" s="85"/>
      <c r="T50" s="59"/>
      <c r="U50" s="85"/>
      <c r="V50" s="187"/>
      <c r="W50" s="58">
        <f aca="true" t="shared" si="0" ref="W50:W57">Y50/30</f>
        <v>4.5</v>
      </c>
      <c r="X50" s="59"/>
      <c r="Y50" s="85">
        <f aca="true" t="shared" si="1" ref="Y50:Y57">SUM(AA50,AI50)</f>
        <v>135</v>
      </c>
      <c r="Z50" s="59"/>
      <c r="AA50" s="85">
        <f aca="true" t="shared" si="2" ref="AA50:AA57">SUM(AK50*AK$47,AM50*AM$47,AO50*AO$47,AQ50*AQ$47,AS50*AS$47,AU50*AU$47,AW50*AW$47,AY50*AY$47)</f>
        <v>40</v>
      </c>
      <c r="AB50" s="59"/>
      <c r="AC50" s="85">
        <v>16</v>
      </c>
      <c r="AD50" s="188"/>
      <c r="AE50" s="189"/>
      <c r="AF50" s="188"/>
      <c r="AG50" s="189">
        <v>24</v>
      </c>
      <c r="AH50" s="59"/>
      <c r="AI50" s="85">
        <v>95</v>
      </c>
      <c r="AJ50" s="187"/>
      <c r="AK50" s="193">
        <v>2.5</v>
      </c>
      <c r="AL50" s="194"/>
      <c r="AM50" s="85"/>
      <c r="AN50" s="59"/>
      <c r="AO50" s="85"/>
      <c r="AP50" s="59"/>
      <c r="AQ50" s="85"/>
      <c r="AR50" s="59"/>
      <c r="AS50" s="85"/>
      <c r="AT50" s="59"/>
      <c r="AU50" s="85"/>
      <c r="AV50" s="59"/>
      <c r="AW50" s="85"/>
      <c r="AX50" s="59"/>
      <c r="AY50" s="85"/>
      <c r="AZ50" s="187"/>
      <c r="BA50" s="4"/>
    </row>
    <row r="51" spans="1:53" ht="11.25" customHeight="1">
      <c r="A51" s="224" t="s">
        <v>531</v>
      </c>
      <c r="B51" s="225"/>
      <c r="C51" s="64" t="s">
        <v>129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6"/>
      <c r="O51" s="53">
        <v>1</v>
      </c>
      <c r="P51" s="54"/>
      <c r="Q51" s="53"/>
      <c r="R51" s="54"/>
      <c r="S51" s="53"/>
      <c r="T51" s="54"/>
      <c r="U51" s="53"/>
      <c r="V51" s="55"/>
      <c r="W51" s="58">
        <f t="shared" si="0"/>
        <v>4.5</v>
      </c>
      <c r="X51" s="59"/>
      <c r="Y51" s="53">
        <f t="shared" si="1"/>
        <v>135</v>
      </c>
      <c r="Z51" s="54"/>
      <c r="AA51" s="53">
        <f t="shared" si="2"/>
        <v>40</v>
      </c>
      <c r="AB51" s="54"/>
      <c r="AC51" s="85">
        <v>16</v>
      </c>
      <c r="AD51" s="188"/>
      <c r="AE51" s="189"/>
      <c r="AF51" s="188"/>
      <c r="AG51" s="189">
        <v>24</v>
      </c>
      <c r="AH51" s="59"/>
      <c r="AI51" s="85">
        <v>95</v>
      </c>
      <c r="AJ51" s="187"/>
      <c r="AK51" s="193">
        <v>2.5</v>
      </c>
      <c r="AL51" s="194"/>
      <c r="AM51" s="53"/>
      <c r="AN51" s="54"/>
      <c r="AO51" s="53"/>
      <c r="AP51" s="54"/>
      <c r="AQ51" s="53"/>
      <c r="AR51" s="54"/>
      <c r="AS51" s="53"/>
      <c r="AT51" s="54"/>
      <c r="AU51" s="53"/>
      <c r="AV51" s="54"/>
      <c r="AW51" s="53"/>
      <c r="AX51" s="54"/>
      <c r="AY51" s="53"/>
      <c r="AZ51" s="55"/>
      <c r="BA51" s="4"/>
    </row>
    <row r="52" spans="1:53" ht="25.5" customHeight="1">
      <c r="A52" s="224" t="s">
        <v>532</v>
      </c>
      <c r="B52" s="225"/>
      <c r="C52" s="64" t="s">
        <v>137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6"/>
      <c r="O52" s="53">
        <v>1</v>
      </c>
      <c r="P52" s="54"/>
      <c r="Q52" s="53"/>
      <c r="R52" s="54"/>
      <c r="S52" s="53"/>
      <c r="T52" s="54"/>
      <c r="U52" s="53"/>
      <c r="V52" s="55"/>
      <c r="W52" s="58">
        <f t="shared" si="0"/>
        <v>4.5</v>
      </c>
      <c r="X52" s="59"/>
      <c r="Y52" s="53">
        <f t="shared" si="1"/>
        <v>135</v>
      </c>
      <c r="Z52" s="54"/>
      <c r="AA52" s="53">
        <f t="shared" si="2"/>
        <v>40</v>
      </c>
      <c r="AB52" s="54"/>
      <c r="AC52" s="85">
        <v>16</v>
      </c>
      <c r="AD52" s="188"/>
      <c r="AE52" s="189"/>
      <c r="AF52" s="188"/>
      <c r="AG52" s="189">
        <v>24</v>
      </c>
      <c r="AH52" s="59"/>
      <c r="AI52" s="85">
        <v>95</v>
      </c>
      <c r="AJ52" s="187"/>
      <c r="AK52" s="193">
        <v>2.5</v>
      </c>
      <c r="AL52" s="194"/>
      <c r="AM52" s="53"/>
      <c r="AN52" s="54"/>
      <c r="AO52" s="53"/>
      <c r="AP52" s="54"/>
      <c r="AQ52" s="53"/>
      <c r="AR52" s="54"/>
      <c r="AS52" s="53"/>
      <c r="AT52" s="54"/>
      <c r="AU52" s="53"/>
      <c r="AV52" s="54"/>
      <c r="AW52" s="53"/>
      <c r="AX52" s="54"/>
      <c r="AY52" s="53"/>
      <c r="AZ52" s="55"/>
      <c r="BA52" s="4"/>
    </row>
    <row r="53" spans="1:53" ht="11.25" customHeight="1">
      <c r="A53" s="224" t="s">
        <v>533</v>
      </c>
      <c r="B53" s="225"/>
      <c r="C53" s="64" t="s">
        <v>131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6"/>
      <c r="O53" s="85">
        <v>1</v>
      </c>
      <c r="P53" s="59"/>
      <c r="Q53" s="85"/>
      <c r="R53" s="59"/>
      <c r="S53" s="85"/>
      <c r="T53" s="59"/>
      <c r="U53" s="85"/>
      <c r="V53" s="187"/>
      <c r="W53" s="58">
        <f t="shared" si="0"/>
        <v>4.5</v>
      </c>
      <c r="X53" s="59"/>
      <c r="Y53" s="85">
        <f t="shared" si="1"/>
        <v>135</v>
      </c>
      <c r="Z53" s="59"/>
      <c r="AA53" s="85">
        <f t="shared" si="2"/>
        <v>40</v>
      </c>
      <c r="AB53" s="59"/>
      <c r="AC53" s="85">
        <v>16</v>
      </c>
      <c r="AD53" s="188"/>
      <c r="AE53" s="189"/>
      <c r="AF53" s="188"/>
      <c r="AG53" s="189">
        <v>24</v>
      </c>
      <c r="AH53" s="59"/>
      <c r="AI53" s="85">
        <v>95</v>
      </c>
      <c r="AJ53" s="187"/>
      <c r="AK53" s="193">
        <v>2.5</v>
      </c>
      <c r="AL53" s="194"/>
      <c r="AM53" s="85"/>
      <c r="AN53" s="59"/>
      <c r="AO53" s="85"/>
      <c r="AP53" s="59"/>
      <c r="AQ53" s="85"/>
      <c r="AR53" s="59"/>
      <c r="AS53" s="85"/>
      <c r="AT53" s="59"/>
      <c r="AU53" s="85"/>
      <c r="AV53" s="59"/>
      <c r="AW53" s="85"/>
      <c r="AX53" s="59"/>
      <c r="AY53" s="85"/>
      <c r="AZ53" s="187"/>
      <c r="BA53" s="4"/>
    </row>
    <row r="54" spans="1:53" ht="11.25" customHeight="1">
      <c r="A54" s="224" t="s">
        <v>535</v>
      </c>
      <c r="B54" s="225"/>
      <c r="C54" s="64" t="s">
        <v>134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6"/>
      <c r="O54" s="85">
        <v>2</v>
      </c>
      <c r="P54" s="59"/>
      <c r="Q54" s="85"/>
      <c r="R54" s="59"/>
      <c r="S54" s="85"/>
      <c r="T54" s="59"/>
      <c r="U54" s="85"/>
      <c r="V54" s="187"/>
      <c r="W54" s="58">
        <f t="shared" si="0"/>
        <v>4.5</v>
      </c>
      <c r="X54" s="59"/>
      <c r="Y54" s="85">
        <f t="shared" si="1"/>
        <v>135</v>
      </c>
      <c r="Z54" s="59"/>
      <c r="AA54" s="85">
        <f t="shared" si="2"/>
        <v>40</v>
      </c>
      <c r="AB54" s="59"/>
      <c r="AC54" s="85">
        <v>16</v>
      </c>
      <c r="AD54" s="188"/>
      <c r="AE54" s="189"/>
      <c r="AF54" s="188"/>
      <c r="AG54" s="189">
        <v>24</v>
      </c>
      <c r="AH54" s="59"/>
      <c r="AI54" s="85">
        <v>95</v>
      </c>
      <c r="AJ54" s="187"/>
      <c r="AK54" s="193"/>
      <c r="AL54" s="194"/>
      <c r="AM54" s="85">
        <v>2.5</v>
      </c>
      <c r="AN54" s="59"/>
      <c r="AO54" s="85"/>
      <c r="AP54" s="59"/>
      <c r="AQ54" s="85"/>
      <c r="AR54" s="59"/>
      <c r="AS54" s="85"/>
      <c r="AT54" s="59"/>
      <c r="AU54" s="85"/>
      <c r="AV54" s="59"/>
      <c r="AW54" s="85"/>
      <c r="AX54" s="59"/>
      <c r="AY54" s="85"/>
      <c r="AZ54" s="187"/>
      <c r="BA54" s="4"/>
    </row>
    <row r="55" spans="1:53" ht="25.5" customHeight="1">
      <c r="A55" s="224" t="s">
        <v>536</v>
      </c>
      <c r="B55" s="225"/>
      <c r="C55" s="64" t="s">
        <v>135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6"/>
      <c r="O55" s="53">
        <v>2</v>
      </c>
      <c r="P55" s="54"/>
      <c r="Q55" s="53"/>
      <c r="R55" s="54"/>
      <c r="S55" s="53"/>
      <c r="T55" s="54"/>
      <c r="U55" s="53"/>
      <c r="V55" s="55"/>
      <c r="W55" s="58">
        <f t="shared" si="0"/>
        <v>4.5</v>
      </c>
      <c r="X55" s="59"/>
      <c r="Y55" s="53">
        <f t="shared" si="1"/>
        <v>135</v>
      </c>
      <c r="Z55" s="54"/>
      <c r="AA55" s="53">
        <f t="shared" si="2"/>
        <v>40</v>
      </c>
      <c r="AB55" s="54"/>
      <c r="AC55" s="85">
        <v>16</v>
      </c>
      <c r="AD55" s="188"/>
      <c r="AE55" s="189"/>
      <c r="AF55" s="188"/>
      <c r="AG55" s="189">
        <v>24</v>
      </c>
      <c r="AH55" s="59"/>
      <c r="AI55" s="85">
        <v>95</v>
      </c>
      <c r="AJ55" s="187"/>
      <c r="AK55" s="193"/>
      <c r="AL55" s="194"/>
      <c r="AM55" s="85">
        <v>2.5</v>
      </c>
      <c r="AN55" s="59"/>
      <c r="AO55" s="53"/>
      <c r="AP55" s="54"/>
      <c r="AQ55" s="53"/>
      <c r="AR55" s="54"/>
      <c r="AS55" s="53"/>
      <c r="AT55" s="54"/>
      <c r="AU55" s="53"/>
      <c r="AV55" s="54"/>
      <c r="AW55" s="53"/>
      <c r="AX55" s="54"/>
      <c r="AY55" s="53"/>
      <c r="AZ55" s="55"/>
      <c r="BA55" s="4"/>
    </row>
    <row r="56" spans="1:53" ht="25.5" customHeight="1">
      <c r="A56" s="224" t="s">
        <v>537</v>
      </c>
      <c r="B56" s="225"/>
      <c r="C56" s="64" t="s">
        <v>136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6"/>
      <c r="O56" s="53">
        <v>2</v>
      </c>
      <c r="P56" s="54"/>
      <c r="Q56" s="53"/>
      <c r="R56" s="54"/>
      <c r="S56" s="53"/>
      <c r="T56" s="54"/>
      <c r="U56" s="53"/>
      <c r="V56" s="55"/>
      <c r="W56" s="58">
        <f t="shared" si="0"/>
        <v>4.5</v>
      </c>
      <c r="X56" s="59"/>
      <c r="Y56" s="53">
        <f t="shared" si="1"/>
        <v>135</v>
      </c>
      <c r="Z56" s="54"/>
      <c r="AA56" s="53">
        <f t="shared" si="2"/>
        <v>40</v>
      </c>
      <c r="AB56" s="54"/>
      <c r="AC56" s="85">
        <v>16</v>
      </c>
      <c r="AD56" s="188"/>
      <c r="AE56" s="189"/>
      <c r="AF56" s="188"/>
      <c r="AG56" s="189">
        <v>24</v>
      </c>
      <c r="AH56" s="59"/>
      <c r="AI56" s="85">
        <v>95</v>
      </c>
      <c r="AJ56" s="187"/>
      <c r="AK56" s="193"/>
      <c r="AL56" s="194"/>
      <c r="AM56" s="85">
        <v>2.5</v>
      </c>
      <c r="AN56" s="59"/>
      <c r="AO56" s="53"/>
      <c r="AP56" s="54"/>
      <c r="AQ56" s="53"/>
      <c r="AR56" s="54"/>
      <c r="AS56" s="53"/>
      <c r="AT56" s="54"/>
      <c r="AU56" s="53"/>
      <c r="AV56" s="54"/>
      <c r="AW56" s="53"/>
      <c r="AX56" s="54"/>
      <c r="AY56" s="53"/>
      <c r="AZ56" s="55"/>
      <c r="BA56" s="4"/>
    </row>
    <row r="57" spans="1:53" ht="11.25" customHeight="1" thickBot="1">
      <c r="A57" s="224" t="s">
        <v>538</v>
      </c>
      <c r="B57" s="225"/>
      <c r="C57" s="64" t="s">
        <v>130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6"/>
      <c r="O57" s="85">
        <v>2</v>
      </c>
      <c r="P57" s="59"/>
      <c r="Q57" s="85"/>
      <c r="R57" s="59"/>
      <c r="S57" s="85"/>
      <c r="T57" s="59"/>
      <c r="U57" s="85"/>
      <c r="V57" s="187"/>
      <c r="W57" s="58">
        <f t="shared" si="0"/>
        <v>4.5</v>
      </c>
      <c r="X57" s="59"/>
      <c r="Y57" s="85">
        <f t="shared" si="1"/>
        <v>135</v>
      </c>
      <c r="Z57" s="59"/>
      <c r="AA57" s="85">
        <f t="shared" si="2"/>
        <v>40</v>
      </c>
      <c r="AB57" s="59"/>
      <c r="AC57" s="85">
        <v>16</v>
      </c>
      <c r="AD57" s="188"/>
      <c r="AE57" s="189"/>
      <c r="AF57" s="188"/>
      <c r="AG57" s="189">
        <v>24</v>
      </c>
      <c r="AH57" s="59"/>
      <c r="AI57" s="85">
        <v>95</v>
      </c>
      <c r="AJ57" s="187"/>
      <c r="AK57" s="193"/>
      <c r="AL57" s="194"/>
      <c r="AM57" s="85">
        <v>2.5</v>
      </c>
      <c r="AN57" s="59"/>
      <c r="AO57" s="85"/>
      <c r="AP57" s="59"/>
      <c r="AQ57" s="85"/>
      <c r="AR57" s="59"/>
      <c r="AS57" s="85"/>
      <c r="AT57" s="59"/>
      <c r="AU57" s="85"/>
      <c r="AV57" s="59"/>
      <c r="AW57" s="85"/>
      <c r="AX57" s="59"/>
      <c r="AY57" s="85"/>
      <c r="AZ57" s="187"/>
      <c r="BA57" s="4"/>
    </row>
    <row r="58" spans="1:53" ht="13.5" customHeight="1" thickBot="1">
      <c r="A58" s="210" t="s">
        <v>85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2"/>
      <c r="O58" s="200"/>
      <c r="P58" s="201"/>
      <c r="Q58" s="200"/>
      <c r="R58" s="201"/>
      <c r="S58" s="200"/>
      <c r="T58" s="201"/>
      <c r="U58" s="200"/>
      <c r="V58" s="213"/>
      <c r="W58" s="211">
        <f>SUM(W50:X57)</f>
        <v>36</v>
      </c>
      <c r="X58" s="212"/>
      <c r="Y58" s="214">
        <f>SUM(Y50:Z57)</f>
        <v>1080</v>
      </c>
      <c r="Z58" s="215"/>
      <c r="AA58" s="211">
        <f>SUM(AA50:AB57)</f>
        <v>320</v>
      </c>
      <c r="AB58" s="212"/>
      <c r="AC58" s="211">
        <f>SUM(AC50:AD57)</f>
        <v>128</v>
      </c>
      <c r="AD58" s="212"/>
      <c r="AE58" s="211">
        <f>SUM(AE50:AF57)</f>
        <v>0</v>
      </c>
      <c r="AF58" s="212"/>
      <c r="AG58" s="211">
        <f>SUM(AG50:AH57)</f>
        <v>192</v>
      </c>
      <c r="AH58" s="212"/>
      <c r="AI58" s="211">
        <f>SUM(AI50:AJ57)</f>
        <v>760</v>
      </c>
      <c r="AJ58" s="212"/>
      <c r="AK58" s="202">
        <f>SUM(AK50:AL57)</f>
        <v>10</v>
      </c>
      <c r="AL58" s="203"/>
      <c r="AM58" s="200">
        <f>SUM(AM50:AN57)</f>
        <v>10</v>
      </c>
      <c r="AN58" s="201"/>
      <c r="AO58" s="200"/>
      <c r="AP58" s="201"/>
      <c r="AQ58" s="200"/>
      <c r="AR58" s="201"/>
      <c r="AS58" s="200"/>
      <c r="AT58" s="201"/>
      <c r="AU58" s="200"/>
      <c r="AV58" s="201"/>
      <c r="AW58" s="200"/>
      <c r="AX58" s="201"/>
      <c r="AY58" s="203"/>
      <c r="AZ58" s="213"/>
      <c r="BA58" s="5"/>
    </row>
    <row r="59" spans="1:53" ht="15" customHeight="1">
      <c r="A59" s="256" t="s">
        <v>615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7"/>
    </row>
    <row r="60" spans="1:53" ht="25.5" customHeight="1">
      <c r="A60" s="224" t="s">
        <v>539</v>
      </c>
      <c r="B60" s="225"/>
      <c r="C60" s="190" t="s">
        <v>156</v>
      </c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2"/>
      <c r="O60" s="85">
        <v>1</v>
      </c>
      <c r="P60" s="59"/>
      <c r="Q60" s="85"/>
      <c r="R60" s="59"/>
      <c r="S60" s="85"/>
      <c r="T60" s="59"/>
      <c r="U60" s="85"/>
      <c r="V60" s="187"/>
      <c r="W60" s="58">
        <f>Y60/30</f>
        <v>4.5</v>
      </c>
      <c r="X60" s="59"/>
      <c r="Y60" s="85">
        <f aca="true" t="shared" si="3" ref="Y60:Y67">SUM(AA60,AI60)</f>
        <v>135</v>
      </c>
      <c r="Z60" s="59"/>
      <c r="AA60" s="85">
        <f aca="true" t="shared" si="4" ref="AA60:AA67">SUM(AK60*AK$47,AM60*AM$47,AO60*AO$47,AQ60*AQ$47,AS60*AS$47,AU60*AU$47,AW60*AW$47,AY60*AY$47)</f>
        <v>40</v>
      </c>
      <c r="AB60" s="59"/>
      <c r="AC60" s="85">
        <v>16</v>
      </c>
      <c r="AD60" s="188"/>
      <c r="AE60" s="189"/>
      <c r="AF60" s="188"/>
      <c r="AG60" s="189">
        <v>24</v>
      </c>
      <c r="AH60" s="59"/>
      <c r="AI60" s="85">
        <v>95</v>
      </c>
      <c r="AJ60" s="187"/>
      <c r="AK60" s="193">
        <v>2.5</v>
      </c>
      <c r="AL60" s="194"/>
      <c r="AM60" s="85"/>
      <c r="AN60" s="59"/>
      <c r="AO60" s="85"/>
      <c r="AP60" s="59"/>
      <c r="AQ60" s="85"/>
      <c r="AR60" s="59"/>
      <c r="AS60" s="85"/>
      <c r="AT60" s="59"/>
      <c r="AU60" s="85"/>
      <c r="AV60" s="59"/>
      <c r="AW60" s="85"/>
      <c r="AX60" s="59"/>
      <c r="AY60" s="85"/>
      <c r="AZ60" s="187"/>
      <c r="BA60" s="4"/>
    </row>
    <row r="61" spans="1:53" ht="23.25" customHeight="1">
      <c r="A61" s="224" t="s">
        <v>540</v>
      </c>
      <c r="B61" s="225"/>
      <c r="C61" s="190" t="s">
        <v>155</v>
      </c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2"/>
      <c r="O61" s="53">
        <v>1</v>
      </c>
      <c r="P61" s="54"/>
      <c r="Q61" s="53"/>
      <c r="R61" s="54"/>
      <c r="S61" s="53"/>
      <c r="T61" s="54"/>
      <c r="U61" s="53"/>
      <c r="V61" s="55"/>
      <c r="W61" s="58">
        <f aca="true" t="shared" si="5" ref="W61:W67">Y61/30</f>
        <v>4.5</v>
      </c>
      <c r="X61" s="59"/>
      <c r="Y61" s="53">
        <f t="shared" si="3"/>
        <v>135</v>
      </c>
      <c r="Z61" s="54"/>
      <c r="AA61" s="53">
        <f t="shared" si="4"/>
        <v>40</v>
      </c>
      <c r="AB61" s="54"/>
      <c r="AC61" s="85">
        <v>16</v>
      </c>
      <c r="AD61" s="188"/>
      <c r="AE61" s="189"/>
      <c r="AF61" s="188"/>
      <c r="AG61" s="189">
        <v>24</v>
      </c>
      <c r="AH61" s="59"/>
      <c r="AI61" s="85">
        <v>95</v>
      </c>
      <c r="AJ61" s="187"/>
      <c r="AK61" s="193">
        <v>2.5</v>
      </c>
      <c r="AL61" s="194"/>
      <c r="AM61" s="53"/>
      <c r="AN61" s="54"/>
      <c r="AO61" s="53"/>
      <c r="AP61" s="54"/>
      <c r="AQ61" s="53"/>
      <c r="AR61" s="54"/>
      <c r="AS61" s="53"/>
      <c r="AT61" s="54"/>
      <c r="AU61" s="53"/>
      <c r="AV61" s="54"/>
      <c r="AW61" s="53"/>
      <c r="AX61" s="54"/>
      <c r="AY61" s="53"/>
      <c r="AZ61" s="55"/>
      <c r="BA61" s="4"/>
    </row>
    <row r="62" spans="1:53" ht="24" customHeight="1">
      <c r="A62" s="224" t="s">
        <v>541</v>
      </c>
      <c r="B62" s="225"/>
      <c r="C62" s="190" t="s">
        <v>154</v>
      </c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2"/>
      <c r="O62" s="53">
        <v>1</v>
      </c>
      <c r="P62" s="54"/>
      <c r="Q62" s="53"/>
      <c r="R62" s="54"/>
      <c r="S62" s="53"/>
      <c r="T62" s="54"/>
      <c r="U62" s="53"/>
      <c r="V62" s="55"/>
      <c r="W62" s="58">
        <f t="shared" si="5"/>
        <v>4.5</v>
      </c>
      <c r="X62" s="59"/>
      <c r="Y62" s="53">
        <f t="shared" si="3"/>
        <v>135</v>
      </c>
      <c r="Z62" s="54"/>
      <c r="AA62" s="53">
        <f t="shared" si="4"/>
        <v>40</v>
      </c>
      <c r="AB62" s="54"/>
      <c r="AC62" s="85">
        <v>16</v>
      </c>
      <c r="AD62" s="188"/>
      <c r="AE62" s="189"/>
      <c r="AF62" s="188"/>
      <c r="AG62" s="189">
        <v>24</v>
      </c>
      <c r="AH62" s="59"/>
      <c r="AI62" s="85">
        <v>95</v>
      </c>
      <c r="AJ62" s="187"/>
      <c r="AK62" s="193">
        <v>2.5</v>
      </c>
      <c r="AL62" s="194"/>
      <c r="AM62" s="53"/>
      <c r="AN62" s="54"/>
      <c r="AO62" s="53"/>
      <c r="AP62" s="54"/>
      <c r="AQ62" s="53"/>
      <c r="AR62" s="54"/>
      <c r="AS62" s="53"/>
      <c r="AT62" s="54"/>
      <c r="AU62" s="53"/>
      <c r="AV62" s="54"/>
      <c r="AW62" s="53"/>
      <c r="AX62" s="54"/>
      <c r="AY62" s="53"/>
      <c r="AZ62" s="55"/>
      <c r="BA62" s="4"/>
    </row>
    <row r="63" spans="1:53" ht="24.75" customHeight="1">
      <c r="A63" s="224" t="s">
        <v>542</v>
      </c>
      <c r="B63" s="225"/>
      <c r="C63" s="190" t="s">
        <v>151</v>
      </c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2"/>
      <c r="O63" s="85">
        <v>1</v>
      </c>
      <c r="P63" s="59"/>
      <c r="Q63" s="85"/>
      <c r="R63" s="59"/>
      <c r="S63" s="85"/>
      <c r="T63" s="59"/>
      <c r="U63" s="85"/>
      <c r="V63" s="187"/>
      <c r="W63" s="58">
        <f t="shared" si="5"/>
        <v>4.5</v>
      </c>
      <c r="X63" s="59"/>
      <c r="Y63" s="85">
        <f t="shared" si="3"/>
        <v>135</v>
      </c>
      <c r="Z63" s="59"/>
      <c r="AA63" s="85">
        <f t="shared" si="4"/>
        <v>40</v>
      </c>
      <c r="AB63" s="59"/>
      <c r="AC63" s="85">
        <v>16</v>
      </c>
      <c r="AD63" s="188"/>
      <c r="AE63" s="189"/>
      <c r="AF63" s="188"/>
      <c r="AG63" s="189">
        <v>24</v>
      </c>
      <c r="AH63" s="59"/>
      <c r="AI63" s="85">
        <v>95</v>
      </c>
      <c r="AJ63" s="187"/>
      <c r="AK63" s="193">
        <v>2.5</v>
      </c>
      <c r="AL63" s="194"/>
      <c r="AM63" s="85"/>
      <c r="AN63" s="59"/>
      <c r="AO63" s="85"/>
      <c r="AP63" s="59"/>
      <c r="AQ63" s="85"/>
      <c r="AR63" s="59"/>
      <c r="AS63" s="85"/>
      <c r="AT63" s="59"/>
      <c r="AU63" s="85"/>
      <c r="AV63" s="59"/>
      <c r="AW63" s="85"/>
      <c r="AX63" s="59"/>
      <c r="AY63" s="85"/>
      <c r="AZ63" s="187"/>
      <c r="BA63" s="4"/>
    </row>
    <row r="64" spans="1:53" ht="25.5" customHeight="1">
      <c r="A64" s="224" t="s">
        <v>543</v>
      </c>
      <c r="B64" s="225"/>
      <c r="C64" s="190" t="s">
        <v>153</v>
      </c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2"/>
      <c r="O64" s="85">
        <v>2</v>
      </c>
      <c r="P64" s="59"/>
      <c r="Q64" s="85"/>
      <c r="R64" s="59"/>
      <c r="S64" s="85"/>
      <c r="T64" s="59"/>
      <c r="U64" s="85"/>
      <c r="V64" s="187"/>
      <c r="W64" s="58">
        <f t="shared" si="5"/>
        <v>4.5</v>
      </c>
      <c r="X64" s="59"/>
      <c r="Y64" s="85">
        <f t="shared" si="3"/>
        <v>135</v>
      </c>
      <c r="Z64" s="59"/>
      <c r="AA64" s="85">
        <f t="shared" si="4"/>
        <v>40</v>
      </c>
      <c r="AB64" s="59"/>
      <c r="AC64" s="85">
        <v>16</v>
      </c>
      <c r="AD64" s="188"/>
      <c r="AE64" s="189"/>
      <c r="AF64" s="188"/>
      <c r="AG64" s="189">
        <v>24</v>
      </c>
      <c r="AH64" s="59"/>
      <c r="AI64" s="85">
        <v>95</v>
      </c>
      <c r="AJ64" s="187"/>
      <c r="AK64" s="193"/>
      <c r="AL64" s="194"/>
      <c r="AM64" s="85">
        <v>2.5</v>
      </c>
      <c r="AN64" s="59"/>
      <c r="AO64" s="85"/>
      <c r="AP64" s="59"/>
      <c r="AQ64" s="85"/>
      <c r="AR64" s="59"/>
      <c r="AS64" s="85"/>
      <c r="AT64" s="59"/>
      <c r="AU64" s="85"/>
      <c r="AV64" s="59"/>
      <c r="AW64" s="85"/>
      <c r="AX64" s="59"/>
      <c r="AY64" s="85"/>
      <c r="AZ64" s="187"/>
      <c r="BA64" s="4"/>
    </row>
    <row r="65" spans="1:53" ht="24.75" customHeight="1">
      <c r="A65" s="224" t="s">
        <v>544</v>
      </c>
      <c r="B65" s="225"/>
      <c r="C65" s="190" t="s">
        <v>149</v>
      </c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2"/>
      <c r="O65" s="53">
        <v>2</v>
      </c>
      <c r="P65" s="54"/>
      <c r="Q65" s="53"/>
      <c r="R65" s="54"/>
      <c r="S65" s="53"/>
      <c r="T65" s="54"/>
      <c r="U65" s="53"/>
      <c r="V65" s="55"/>
      <c r="W65" s="58">
        <f t="shared" si="5"/>
        <v>4.5</v>
      </c>
      <c r="X65" s="59"/>
      <c r="Y65" s="53">
        <f t="shared" si="3"/>
        <v>135</v>
      </c>
      <c r="Z65" s="54"/>
      <c r="AA65" s="53">
        <f t="shared" si="4"/>
        <v>40</v>
      </c>
      <c r="AB65" s="54"/>
      <c r="AC65" s="85">
        <v>16</v>
      </c>
      <c r="AD65" s="188"/>
      <c r="AE65" s="189"/>
      <c r="AF65" s="188"/>
      <c r="AG65" s="189">
        <v>24</v>
      </c>
      <c r="AH65" s="59"/>
      <c r="AI65" s="85">
        <v>95</v>
      </c>
      <c r="AJ65" s="187"/>
      <c r="AK65" s="193"/>
      <c r="AL65" s="194"/>
      <c r="AM65" s="85">
        <v>2.5</v>
      </c>
      <c r="AN65" s="59"/>
      <c r="AO65" s="53"/>
      <c r="AP65" s="54"/>
      <c r="AQ65" s="53"/>
      <c r="AR65" s="54"/>
      <c r="AS65" s="53"/>
      <c r="AT65" s="54"/>
      <c r="AU65" s="53"/>
      <c r="AV65" s="54"/>
      <c r="AW65" s="53"/>
      <c r="AX65" s="54"/>
      <c r="AY65" s="53"/>
      <c r="AZ65" s="55"/>
      <c r="BA65" s="4"/>
    </row>
    <row r="66" spans="1:53" ht="25.5" customHeight="1">
      <c r="A66" s="224" t="s">
        <v>545</v>
      </c>
      <c r="B66" s="225"/>
      <c r="C66" s="190" t="s">
        <v>148</v>
      </c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2"/>
      <c r="O66" s="53">
        <v>2</v>
      </c>
      <c r="P66" s="54"/>
      <c r="Q66" s="53"/>
      <c r="R66" s="54"/>
      <c r="S66" s="53"/>
      <c r="T66" s="54"/>
      <c r="U66" s="53"/>
      <c r="V66" s="55"/>
      <c r="W66" s="58">
        <f t="shared" si="5"/>
        <v>4.5</v>
      </c>
      <c r="X66" s="59"/>
      <c r="Y66" s="53">
        <f t="shared" si="3"/>
        <v>135</v>
      </c>
      <c r="Z66" s="54"/>
      <c r="AA66" s="53">
        <f t="shared" si="4"/>
        <v>40</v>
      </c>
      <c r="AB66" s="54"/>
      <c r="AC66" s="85">
        <v>16</v>
      </c>
      <c r="AD66" s="188"/>
      <c r="AE66" s="189"/>
      <c r="AF66" s="188"/>
      <c r="AG66" s="189">
        <v>24</v>
      </c>
      <c r="AH66" s="59"/>
      <c r="AI66" s="85">
        <v>95</v>
      </c>
      <c r="AJ66" s="187"/>
      <c r="AK66" s="193"/>
      <c r="AL66" s="194"/>
      <c r="AM66" s="85">
        <v>2.5</v>
      </c>
      <c r="AN66" s="59"/>
      <c r="AO66" s="53"/>
      <c r="AP66" s="54"/>
      <c r="AQ66" s="53"/>
      <c r="AR66" s="54"/>
      <c r="AS66" s="53"/>
      <c r="AT66" s="54"/>
      <c r="AU66" s="53"/>
      <c r="AV66" s="54"/>
      <c r="AW66" s="53"/>
      <c r="AX66" s="54"/>
      <c r="AY66" s="53"/>
      <c r="AZ66" s="55"/>
      <c r="BA66" s="4"/>
    </row>
    <row r="67" spans="1:53" ht="25.5" customHeight="1" thickBot="1">
      <c r="A67" s="224" t="s">
        <v>546</v>
      </c>
      <c r="B67" s="225"/>
      <c r="C67" s="190" t="s">
        <v>147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2"/>
      <c r="O67" s="85">
        <v>2</v>
      </c>
      <c r="P67" s="59"/>
      <c r="Q67" s="85"/>
      <c r="R67" s="59"/>
      <c r="S67" s="85"/>
      <c r="T67" s="59"/>
      <c r="U67" s="85"/>
      <c r="V67" s="187"/>
      <c r="W67" s="58">
        <f t="shared" si="5"/>
        <v>4.5</v>
      </c>
      <c r="X67" s="59"/>
      <c r="Y67" s="85">
        <f t="shared" si="3"/>
        <v>135</v>
      </c>
      <c r="Z67" s="59"/>
      <c r="AA67" s="85">
        <f t="shared" si="4"/>
        <v>40</v>
      </c>
      <c r="AB67" s="59"/>
      <c r="AC67" s="85">
        <v>16</v>
      </c>
      <c r="AD67" s="188"/>
      <c r="AE67" s="189"/>
      <c r="AF67" s="188"/>
      <c r="AG67" s="189">
        <v>24</v>
      </c>
      <c r="AH67" s="59"/>
      <c r="AI67" s="85">
        <v>95</v>
      </c>
      <c r="AJ67" s="187"/>
      <c r="AK67" s="193"/>
      <c r="AL67" s="194"/>
      <c r="AM67" s="85">
        <v>2.5</v>
      </c>
      <c r="AN67" s="59"/>
      <c r="AO67" s="85"/>
      <c r="AP67" s="59"/>
      <c r="AQ67" s="85"/>
      <c r="AR67" s="59"/>
      <c r="AS67" s="85"/>
      <c r="AT67" s="59"/>
      <c r="AU67" s="85"/>
      <c r="AV67" s="59"/>
      <c r="AW67" s="85"/>
      <c r="AX67" s="59"/>
      <c r="AY67" s="85"/>
      <c r="AZ67" s="187"/>
      <c r="BA67" s="4"/>
    </row>
    <row r="68" spans="1:53" ht="13.5" customHeight="1" thickBot="1">
      <c r="A68" s="210" t="s">
        <v>85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2"/>
      <c r="O68" s="200"/>
      <c r="P68" s="201"/>
      <c r="Q68" s="200"/>
      <c r="R68" s="201"/>
      <c r="S68" s="200"/>
      <c r="T68" s="201"/>
      <c r="U68" s="200"/>
      <c r="V68" s="213"/>
      <c r="W68" s="211">
        <f>SUM(W60:X67)</f>
        <v>36</v>
      </c>
      <c r="X68" s="212"/>
      <c r="Y68" s="214">
        <f>SUM(Y60:Z67)</f>
        <v>1080</v>
      </c>
      <c r="Z68" s="215"/>
      <c r="AA68" s="211">
        <f>SUM(AA60:AB67)</f>
        <v>320</v>
      </c>
      <c r="AB68" s="212"/>
      <c r="AC68" s="211">
        <f>SUM(AC60:AD67)</f>
        <v>128</v>
      </c>
      <c r="AD68" s="212"/>
      <c r="AE68" s="211">
        <f>SUM(AE60:AF67)</f>
        <v>0</v>
      </c>
      <c r="AF68" s="212"/>
      <c r="AG68" s="211">
        <f>SUM(AG60:AH67)</f>
        <v>192</v>
      </c>
      <c r="AH68" s="212"/>
      <c r="AI68" s="211">
        <f>SUM(AI60:AJ67)</f>
        <v>760</v>
      </c>
      <c r="AJ68" s="212"/>
      <c r="AK68" s="202">
        <f>SUM(AK60:AL67)</f>
        <v>10</v>
      </c>
      <c r="AL68" s="203"/>
      <c r="AM68" s="200">
        <f>SUM(AM60:AN67)</f>
        <v>10</v>
      </c>
      <c r="AN68" s="201"/>
      <c r="AO68" s="200"/>
      <c r="AP68" s="201"/>
      <c r="AQ68" s="200"/>
      <c r="AR68" s="201"/>
      <c r="AS68" s="200"/>
      <c r="AT68" s="201"/>
      <c r="AU68" s="200"/>
      <c r="AV68" s="201"/>
      <c r="AW68" s="200"/>
      <c r="AX68" s="201"/>
      <c r="AY68" s="203"/>
      <c r="AZ68" s="213"/>
      <c r="BA68" s="5"/>
    </row>
    <row r="69" spans="1:53" ht="13.5" customHeight="1">
      <c r="A69" s="256" t="s">
        <v>616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7"/>
    </row>
    <row r="70" spans="1:53" ht="11.25" customHeight="1">
      <c r="A70" s="224" t="s">
        <v>549</v>
      </c>
      <c r="B70" s="225"/>
      <c r="C70" s="64" t="s">
        <v>161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6"/>
      <c r="O70" s="85">
        <v>1</v>
      </c>
      <c r="P70" s="59"/>
      <c r="Q70" s="85"/>
      <c r="R70" s="59"/>
      <c r="S70" s="85"/>
      <c r="T70" s="59"/>
      <c r="U70" s="85"/>
      <c r="V70" s="187"/>
      <c r="W70" s="58">
        <f>Y70/30</f>
        <v>4.5</v>
      </c>
      <c r="X70" s="59"/>
      <c r="Y70" s="85">
        <f aca="true" t="shared" si="6" ref="Y70:Y77">SUM(AA70,AI70)</f>
        <v>135</v>
      </c>
      <c r="Z70" s="59"/>
      <c r="AA70" s="85">
        <f aca="true" t="shared" si="7" ref="AA70:AA77">SUM(AK70*AK$47,AM70*AM$47,AO70*AO$47,AQ70*AQ$47,AS70*AS$47,AU70*AU$47,AW70*AW$47,AY70*AY$47)</f>
        <v>40</v>
      </c>
      <c r="AB70" s="59"/>
      <c r="AC70" s="85">
        <v>16</v>
      </c>
      <c r="AD70" s="188"/>
      <c r="AE70" s="189"/>
      <c r="AF70" s="188"/>
      <c r="AG70" s="189">
        <v>24</v>
      </c>
      <c r="AH70" s="59"/>
      <c r="AI70" s="85">
        <v>95</v>
      </c>
      <c r="AJ70" s="187"/>
      <c r="AK70" s="193">
        <v>2.5</v>
      </c>
      <c r="AL70" s="194"/>
      <c r="AM70" s="85"/>
      <c r="AN70" s="59"/>
      <c r="AO70" s="85"/>
      <c r="AP70" s="59"/>
      <c r="AQ70" s="85"/>
      <c r="AR70" s="59"/>
      <c r="AS70" s="85"/>
      <c r="AT70" s="59"/>
      <c r="AU70" s="85"/>
      <c r="AV70" s="59"/>
      <c r="AW70" s="85"/>
      <c r="AX70" s="59"/>
      <c r="AY70" s="85"/>
      <c r="AZ70" s="187"/>
      <c r="BA70" s="4"/>
    </row>
    <row r="71" spans="1:53" ht="11.25" customHeight="1">
      <c r="A71" s="224" t="s">
        <v>550</v>
      </c>
      <c r="B71" s="225"/>
      <c r="C71" s="64" t="s">
        <v>162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6"/>
      <c r="O71" s="53">
        <v>1</v>
      </c>
      <c r="P71" s="54"/>
      <c r="Q71" s="53"/>
      <c r="R71" s="54"/>
      <c r="S71" s="53"/>
      <c r="T71" s="54"/>
      <c r="U71" s="53"/>
      <c r="V71" s="55"/>
      <c r="W71" s="58">
        <f aca="true" t="shared" si="8" ref="W71:W77">Y71/30</f>
        <v>4.5</v>
      </c>
      <c r="X71" s="59"/>
      <c r="Y71" s="53">
        <f t="shared" si="6"/>
        <v>135</v>
      </c>
      <c r="Z71" s="54"/>
      <c r="AA71" s="53">
        <f t="shared" si="7"/>
        <v>40</v>
      </c>
      <c r="AB71" s="54"/>
      <c r="AC71" s="85">
        <v>16</v>
      </c>
      <c r="AD71" s="188"/>
      <c r="AE71" s="189"/>
      <c r="AF71" s="188"/>
      <c r="AG71" s="189">
        <v>24</v>
      </c>
      <c r="AH71" s="59"/>
      <c r="AI71" s="85">
        <v>95</v>
      </c>
      <c r="AJ71" s="187"/>
      <c r="AK71" s="193">
        <v>2.5</v>
      </c>
      <c r="AL71" s="194"/>
      <c r="AM71" s="53"/>
      <c r="AN71" s="54"/>
      <c r="AO71" s="53"/>
      <c r="AP71" s="54"/>
      <c r="AQ71" s="53"/>
      <c r="AR71" s="54"/>
      <c r="AS71" s="53"/>
      <c r="AT71" s="54"/>
      <c r="AU71" s="53"/>
      <c r="AV71" s="54"/>
      <c r="AW71" s="53"/>
      <c r="AX71" s="54"/>
      <c r="AY71" s="53"/>
      <c r="AZ71" s="55"/>
      <c r="BA71" s="4"/>
    </row>
    <row r="72" spans="1:53" ht="11.25" customHeight="1">
      <c r="A72" s="224" t="s">
        <v>551</v>
      </c>
      <c r="B72" s="225"/>
      <c r="C72" s="64" t="s">
        <v>163</v>
      </c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6"/>
      <c r="O72" s="53">
        <v>1</v>
      </c>
      <c r="P72" s="54"/>
      <c r="Q72" s="53"/>
      <c r="R72" s="54"/>
      <c r="S72" s="53"/>
      <c r="T72" s="54"/>
      <c r="U72" s="53"/>
      <c r="V72" s="55"/>
      <c r="W72" s="58">
        <f t="shared" si="8"/>
        <v>4.5</v>
      </c>
      <c r="X72" s="59"/>
      <c r="Y72" s="53">
        <f t="shared" si="6"/>
        <v>135</v>
      </c>
      <c r="Z72" s="54"/>
      <c r="AA72" s="53">
        <f t="shared" si="7"/>
        <v>40</v>
      </c>
      <c r="AB72" s="54"/>
      <c r="AC72" s="85">
        <v>16</v>
      </c>
      <c r="AD72" s="188"/>
      <c r="AE72" s="189"/>
      <c r="AF72" s="188"/>
      <c r="AG72" s="189">
        <v>24</v>
      </c>
      <c r="AH72" s="59"/>
      <c r="AI72" s="85">
        <v>95</v>
      </c>
      <c r="AJ72" s="187"/>
      <c r="AK72" s="193">
        <v>2.5</v>
      </c>
      <c r="AL72" s="194"/>
      <c r="AM72" s="53"/>
      <c r="AN72" s="54"/>
      <c r="AO72" s="53"/>
      <c r="AP72" s="54"/>
      <c r="AQ72" s="53"/>
      <c r="AR72" s="54"/>
      <c r="AS72" s="53"/>
      <c r="AT72" s="54"/>
      <c r="AU72" s="53"/>
      <c r="AV72" s="54"/>
      <c r="AW72" s="53"/>
      <c r="AX72" s="54"/>
      <c r="AY72" s="53"/>
      <c r="AZ72" s="55"/>
      <c r="BA72" s="4"/>
    </row>
    <row r="73" spans="1:53" ht="11.25" customHeight="1">
      <c r="A73" s="224" t="s">
        <v>552</v>
      </c>
      <c r="B73" s="225"/>
      <c r="C73" s="64" t="s">
        <v>164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6"/>
      <c r="O73" s="85">
        <v>1</v>
      </c>
      <c r="P73" s="59"/>
      <c r="Q73" s="85"/>
      <c r="R73" s="59"/>
      <c r="S73" s="85"/>
      <c r="T73" s="59"/>
      <c r="U73" s="85"/>
      <c r="V73" s="187"/>
      <c r="W73" s="58">
        <f t="shared" si="8"/>
        <v>4.5</v>
      </c>
      <c r="X73" s="59"/>
      <c r="Y73" s="85">
        <f t="shared" si="6"/>
        <v>135</v>
      </c>
      <c r="Z73" s="59"/>
      <c r="AA73" s="85">
        <f t="shared" si="7"/>
        <v>40</v>
      </c>
      <c r="AB73" s="59"/>
      <c r="AC73" s="85">
        <v>16</v>
      </c>
      <c r="AD73" s="188"/>
      <c r="AE73" s="189"/>
      <c r="AF73" s="188"/>
      <c r="AG73" s="189">
        <v>24</v>
      </c>
      <c r="AH73" s="59"/>
      <c r="AI73" s="85">
        <v>95</v>
      </c>
      <c r="AJ73" s="187"/>
      <c r="AK73" s="193">
        <v>2.5</v>
      </c>
      <c r="AL73" s="194"/>
      <c r="AM73" s="85"/>
      <c r="AN73" s="59"/>
      <c r="AO73" s="85"/>
      <c r="AP73" s="59"/>
      <c r="AQ73" s="85"/>
      <c r="AR73" s="59"/>
      <c r="AS73" s="85"/>
      <c r="AT73" s="59"/>
      <c r="AU73" s="85"/>
      <c r="AV73" s="59"/>
      <c r="AW73" s="85"/>
      <c r="AX73" s="59"/>
      <c r="AY73" s="85"/>
      <c r="AZ73" s="187"/>
      <c r="BA73" s="4"/>
    </row>
    <row r="74" spans="1:53" ht="11.25" customHeight="1">
      <c r="A74" s="224" t="s">
        <v>553</v>
      </c>
      <c r="B74" s="225"/>
      <c r="C74" s="64" t="s">
        <v>166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6"/>
      <c r="O74" s="85">
        <v>2</v>
      </c>
      <c r="P74" s="59"/>
      <c r="Q74" s="85"/>
      <c r="R74" s="59"/>
      <c r="S74" s="85"/>
      <c r="T74" s="59"/>
      <c r="U74" s="85"/>
      <c r="V74" s="187"/>
      <c r="W74" s="58">
        <f t="shared" si="8"/>
        <v>4.5</v>
      </c>
      <c r="X74" s="59"/>
      <c r="Y74" s="85">
        <f t="shared" si="6"/>
        <v>135</v>
      </c>
      <c r="Z74" s="59"/>
      <c r="AA74" s="85">
        <f t="shared" si="7"/>
        <v>40</v>
      </c>
      <c r="AB74" s="59"/>
      <c r="AC74" s="85">
        <v>16</v>
      </c>
      <c r="AD74" s="188"/>
      <c r="AE74" s="189"/>
      <c r="AF74" s="188"/>
      <c r="AG74" s="189">
        <v>24</v>
      </c>
      <c r="AH74" s="59"/>
      <c r="AI74" s="85">
        <v>95</v>
      </c>
      <c r="AJ74" s="187"/>
      <c r="AK74" s="193"/>
      <c r="AL74" s="194"/>
      <c r="AM74" s="85">
        <v>2.5</v>
      </c>
      <c r="AN74" s="59"/>
      <c r="AO74" s="85"/>
      <c r="AP74" s="59"/>
      <c r="AQ74" s="85"/>
      <c r="AR74" s="59"/>
      <c r="AS74" s="85"/>
      <c r="AT74" s="59"/>
      <c r="AU74" s="85"/>
      <c r="AV74" s="59"/>
      <c r="AW74" s="85"/>
      <c r="AX74" s="59"/>
      <c r="AY74" s="85"/>
      <c r="AZ74" s="187"/>
      <c r="BA74" s="4"/>
    </row>
    <row r="75" spans="1:53" ht="11.25" customHeight="1">
      <c r="A75" s="224" t="s">
        <v>554</v>
      </c>
      <c r="B75" s="225"/>
      <c r="C75" s="190" t="s">
        <v>175</v>
      </c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2"/>
      <c r="O75" s="53">
        <v>2</v>
      </c>
      <c r="P75" s="54"/>
      <c r="Q75" s="53"/>
      <c r="R75" s="54"/>
      <c r="S75" s="53"/>
      <c r="T75" s="54"/>
      <c r="U75" s="53"/>
      <c r="V75" s="55"/>
      <c r="W75" s="58">
        <f t="shared" si="8"/>
        <v>4.5</v>
      </c>
      <c r="X75" s="59"/>
      <c r="Y75" s="53">
        <f t="shared" si="6"/>
        <v>135</v>
      </c>
      <c r="Z75" s="54"/>
      <c r="AA75" s="53">
        <f t="shared" si="7"/>
        <v>40</v>
      </c>
      <c r="AB75" s="54"/>
      <c r="AC75" s="85">
        <v>16</v>
      </c>
      <c r="AD75" s="188"/>
      <c r="AE75" s="189"/>
      <c r="AF75" s="188"/>
      <c r="AG75" s="189">
        <v>24</v>
      </c>
      <c r="AH75" s="59"/>
      <c r="AI75" s="85">
        <v>95</v>
      </c>
      <c r="AJ75" s="187"/>
      <c r="AK75" s="193"/>
      <c r="AL75" s="194"/>
      <c r="AM75" s="85">
        <v>2.5</v>
      </c>
      <c r="AN75" s="59"/>
      <c r="AO75" s="53"/>
      <c r="AP75" s="54"/>
      <c r="AQ75" s="53"/>
      <c r="AR75" s="54"/>
      <c r="AS75" s="53"/>
      <c r="AT75" s="54"/>
      <c r="AU75" s="53"/>
      <c r="AV75" s="54"/>
      <c r="AW75" s="53"/>
      <c r="AX75" s="54"/>
      <c r="AY75" s="53"/>
      <c r="AZ75" s="55"/>
      <c r="BA75" s="4"/>
    </row>
    <row r="76" spans="1:53" ht="11.25" customHeight="1">
      <c r="A76" s="224" t="s">
        <v>555</v>
      </c>
      <c r="B76" s="225"/>
      <c r="C76" s="64" t="s">
        <v>167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6"/>
      <c r="O76" s="53">
        <v>2</v>
      </c>
      <c r="P76" s="54"/>
      <c r="Q76" s="53"/>
      <c r="R76" s="54"/>
      <c r="S76" s="53"/>
      <c r="T76" s="54"/>
      <c r="U76" s="53"/>
      <c r="V76" s="55"/>
      <c r="W76" s="58">
        <f t="shared" si="8"/>
        <v>4.5</v>
      </c>
      <c r="X76" s="59"/>
      <c r="Y76" s="53">
        <f t="shared" si="6"/>
        <v>135</v>
      </c>
      <c r="Z76" s="54"/>
      <c r="AA76" s="53">
        <f t="shared" si="7"/>
        <v>40</v>
      </c>
      <c r="AB76" s="54"/>
      <c r="AC76" s="85">
        <v>16</v>
      </c>
      <c r="AD76" s="188"/>
      <c r="AE76" s="189"/>
      <c r="AF76" s="188"/>
      <c r="AG76" s="189">
        <v>24</v>
      </c>
      <c r="AH76" s="59"/>
      <c r="AI76" s="85">
        <v>95</v>
      </c>
      <c r="AJ76" s="187"/>
      <c r="AK76" s="193"/>
      <c r="AL76" s="194"/>
      <c r="AM76" s="85">
        <v>2.5</v>
      </c>
      <c r="AN76" s="59"/>
      <c r="AO76" s="53"/>
      <c r="AP76" s="54"/>
      <c r="AQ76" s="53"/>
      <c r="AR76" s="54"/>
      <c r="AS76" s="53"/>
      <c r="AT76" s="54"/>
      <c r="AU76" s="53"/>
      <c r="AV76" s="54"/>
      <c r="AW76" s="53"/>
      <c r="AX76" s="54"/>
      <c r="AY76" s="53"/>
      <c r="AZ76" s="55"/>
      <c r="BA76" s="4"/>
    </row>
    <row r="77" spans="1:53" ht="22.5" customHeight="1" thickBot="1">
      <c r="A77" s="224" t="s">
        <v>556</v>
      </c>
      <c r="B77" s="225"/>
      <c r="C77" s="190" t="s">
        <v>168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2"/>
      <c r="O77" s="85">
        <v>2</v>
      </c>
      <c r="P77" s="59"/>
      <c r="Q77" s="85"/>
      <c r="R77" s="59"/>
      <c r="S77" s="85"/>
      <c r="T77" s="59"/>
      <c r="U77" s="85"/>
      <c r="V77" s="187"/>
      <c r="W77" s="58">
        <f t="shared" si="8"/>
        <v>4.5</v>
      </c>
      <c r="X77" s="59"/>
      <c r="Y77" s="85">
        <f t="shared" si="6"/>
        <v>135</v>
      </c>
      <c r="Z77" s="59"/>
      <c r="AA77" s="85">
        <f t="shared" si="7"/>
        <v>40</v>
      </c>
      <c r="AB77" s="59"/>
      <c r="AC77" s="85">
        <v>16</v>
      </c>
      <c r="AD77" s="188"/>
      <c r="AE77" s="189"/>
      <c r="AF77" s="188"/>
      <c r="AG77" s="189">
        <v>24</v>
      </c>
      <c r="AH77" s="59"/>
      <c r="AI77" s="85">
        <v>95</v>
      </c>
      <c r="AJ77" s="187"/>
      <c r="AK77" s="193"/>
      <c r="AL77" s="194"/>
      <c r="AM77" s="85">
        <v>2.5</v>
      </c>
      <c r="AN77" s="59"/>
      <c r="AO77" s="85"/>
      <c r="AP77" s="59"/>
      <c r="AQ77" s="85"/>
      <c r="AR77" s="59"/>
      <c r="AS77" s="85"/>
      <c r="AT77" s="59"/>
      <c r="AU77" s="85"/>
      <c r="AV77" s="59"/>
      <c r="AW77" s="85"/>
      <c r="AX77" s="59"/>
      <c r="AY77" s="85"/>
      <c r="AZ77" s="187"/>
      <c r="BA77" s="4"/>
    </row>
    <row r="78" spans="1:53" ht="13.5" customHeight="1" thickBot="1">
      <c r="A78" s="277" t="s">
        <v>85</v>
      </c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9"/>
      <c r="O78" s="280"/>
      <c r="P78" s="281"/>
      <c r="Q78" s="280"/>
      <c r="R78" s="281"/>
      <c r="S78" s="280"/>
      <c r="T78" s="281"/>
      <c r="U78" s="280"/>
      <c r="V78" s="282"/>
      <c r="W78" s="278">
        <f>SUM(W70:X77)</f>
        <v>36</v>
      </c>
      <c r="X78" s="279"/>
      <c r="Y78" s="283">
        <f>SUM(Y70:Z77)</f>
        <v>1080</v>
      </c>
      <c r="Z78" s="284"/>
      <c r="AA78" s="278">
        <f>SUM(AA70:AB77)</f>
        <v>320</v>
      </c>
      <c r="AB78" s="279"/>
      <c r="AC78" s="278">
        <f>SUM(AC70:AD77)</f>
        <v>128</v>
      </c>
      <c r="AD78" s="279"/>
      <c r="AE78" s="278">
        <f>SUM(AE70:AF77)</f>
        <v>0</v>
      </c>
      <c r="AF78" s="279"/>
      <c r="AG78" s="278">
        <f>SUM(AG70:AH77)</f>
        <v>192</v>
      </c>
      <c r="AH78" s="279"/>
      <c r="AI78" s="278">
        <f>SUM(AI70:AJ77)</f>
        <v>760</v>
      </c>
      <c r="AJ78" s="279"/>
      <c r="AK78" s="285">
        <f>SUM(AK70:AL77)</f>
        <v>10</v>
      </c>
      <c r="AL78" s="286"/>
      <c r="AM78" s="280">
        <f>SUM(AM70:AN77)</f>
        <v>10</v>
      </c>
      <c r="AN78" s="281"/>
      <c r="AO78" s="280"/>
      <c r="AP78" s="281"/>
      <c r="AQ78" s="280"/>
      <c r="AR78" s="281"/>
      <c r="AS78" s="280"/>
      <c r="AT78" s="281"/>
      <c r="AU78" s="280"/>
      <c r="AV78" s="281"/>
      <c r="AW78" s="280"/>
      <c r="AX78" s="281"/>
      <c r="AY78" s="286"/>
      <c r="AZ78" s="282"/>
      <c r="BA78" s="51"/>
    </row>
    <row r="79" spans="1:53" ht="13.5" customHeight="1">
      <c r="A79" s="256" t="s">
        <v>646</v>
      </c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6"/>
      <c r="AS79" s="246"/>
      <c r="AT79" s="246"/>
      <c r="AU79" s="246"/>
      <c r="AV79" s="246"/>
      <c r="AW79" s="246"/>
      <c r="AX79" s="246"/>
      <c r="AY79" s="246"/>
      <c r="AZ79" s="246"/>
      <c r="BA79" s="247"/>
    </row>
    <row r="80" spans="1:53" ht="25.5" customHeight="1">
      <c r="A80" s="224" t="s">
        <v>558</v>
      </c>
      <c r="B80" s="225"/>
      <c r="C80" s="64" t="s">
        <v>230</v>
      </c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6"/>
      <c r="O80" s="85">
        <v>1</v>
      </c>
      <c r="P80" s="59"/>
      <c r="Q80" s="85"/>
      <c r="R80" s="59"/>
      <c r="S80" s="85"/>
      <c r="T80" s="59"/>
      <c r="U80" s="85"/>
      <c r="V80" s="187"/>
      <c r="W80" s="58">
        <f>Y80/30</f>
        <v>4.5</v>
      </c>
      <c r="X80" s="59"/>
      <c r="Y80" s="85">
        <f aca="true" t="shared" si="9" ref="Y80:Y87">SUM(AA80,AI80)</f>
        <v>135</v>
      </c>
      <c r="Z80" s="59"/>
      <c r="AA80" s="85">
        <f aca="true" t="shared" si="10" ref="AA80:AA87">SUM(AK80*AK$47,AM80*AM$47,AO80*AO$47,AQ80*AQ$47,AS80*AS$47,AU80*AU$47,AW80*AW$47,AY80*AY$47)</f>
        <v>40</v>
      </c>
      <c r="AB80" s="59"/>
      <c r="AC80" s="85">
        <v>16</v>
      </c>
      <c r="AD80" s="188"/>
      <c r="AE80" s="189"/>
      <c r="AF80" s="188"/>
      <c r="AG80" s="189">
        <v>24</v>
      </c>
      <c r="AH80" s="59"/>
      <c r="AI80" s="85">
        <v>95</v>
      </c>
      <c r="AJ80" s="187"/>
      <c r="AK80" s="193">
        <v>2.5</v>
      </c>
      <c r="AL80" s="194"/>
      <c r="AM80" s="85"/>
      <c r="AN80" s="59"/>
      <c r="AO80" s="85"/>
      <c r="AP80" s="59"/>
      <c r="AQ80" s="85"/>
      <c r="AR80" s="59"/>
      <c r="AS80" s="85"/>
      <c r="AT80" s="59"/>
      <c r="AU80" s="85"/>
      <c r="AV80" s="59"/>
      <c r="AW80" s="85"/>
      <c r="AX80" s="59"/>
      <c r="AY80" s="85"/>
      <c r="AZ80" s="187"/>
      <c r="BA80" s="4"/>
    </row>
    <row r="81" spans="1:53" ht="25.5" customHeight="1">
      <c r="A81" s="224" t="s">
        <v>559</v>
      </c>
      <c r="B81" s="225"/>
      <c r="C81" s="64" t="s">
        <v>231</v>
      </c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6"/>
      <c r="O81" s="53">
        <v>1</v>
      </c>
      <c r="P81" s="54"/>
      <c r="Q81" s="53"/>
      <c r="R81" s="54"/>
      <c r="S81" s="53"/>
      <c r="T81" s="54"/>
      <c r="U81" s="53"/>
      <c r="V81" s="55"/>
      <c r="W81" s="58">
        <f aca="true" t="shared" si="11" ref="W81:W87">Y81/30</f>
        <v>4.5</v>
      </c>
      <c r="X81" s="59"/>
      <c r="Y81" s="53">
        <f t="shared" si="9"/>
        <v>135</v>
      </c>
      <c r="Z81" s="54"/>
      <c r="AA81" s="53">
        <f t="shared" si="10"/>
        <v>40</v>
      </c>
      <c r="AB81" s="54"/>
      <c r="AC81" s="85">
        <v>16</v>
      </c>
      <c r="AD81" s="188"/>
      <c r="AE81" s="189"/>
      <c r="AF81" s="188"/>
      <c r="AG81" s="189">
        <v>24</v>
      </c>
      <c r="AH81" s="59"/>
      <c r="AI81" s="85">
        <v>95</v>
      </c>
      <c r="AJ81" s="187"/>
      <c r="AK81" s="193">
        <v>2.5</v>
      </c>
      <c r="AL81" s="194"/>
      <c r="AM81" s="53"/>
      <c r="AN81" s="54"/>
      <c r="AO81" s="53"/>
      <c r="AP81" s="54"/>
      <c r="AQ81" s="53"/>
      <c r="AR81" s="54"/>
      <c r="AS81" s="53"/>
      <c r="AT81" s="54"/>
      <c r="AU81" s="53"/>
      <c r="AV81" s="54"/>
      <c r="AW81" s="53"/>
      <c r="AX81" s="54"/>
      <c r="AY81" s="53"/>
      <c r="AZ81" s="55"/>
      <c r="BA81" s="4"/>
    </row>
    <row r="82" spans="1:53" ht="25.5" customHeight="1">
      <c r="A82" s="224" t="s">
        <v>560</v>
      </c>
      <c r="B82" s="225"/>
      <c r="C82" s="190" t="s">
        <v>237</v>
      </c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2"/>
      <c r="O82" s="53">
        <v>1</v>
      </c>
      <c r="P82" s="54"/>
      <c r="Q82" s="53"/>
      <c r="R82" s="54"/>
      <c r="S82" s="53"/>
      <c r="T82" s="54"/>
      <c r="U82" s="53"/>
      <c r="V82" s="55"/>
      <c r="W82" s="58">
        <f t="shared" si="11"/>
        <v>4.5</v>
      </c>
      <c r="X82" s="59"/>
      <c r="Y82" s="53">
        <f t="shared" si="9"/>
        <v>135</v>
      </c>
      <c r="Z82" s="54"/>
      <c r="AA82" s="53">
        <f t="shared" si="10"/>
        <v>40</v>
      </c>
      <c r="AB82" s="54"/>
      <c r="AC82" s="85">
        <v>16</v>
      </c>
      <c r="AD82" s="188"/>
      <c r="AE82" s="189"/>
      <c r="AF82" s="188"/>
      <c r="AG82" s="189">
        <v>24</v>
      </c>
      <c r="AH82" s="59"/>
      <c r="AI82" s="85">
        <v>95</v>
      </c>
      <c r="AJ82" s="187"/>
      <c r="AK82" s="193">
        <v>2.5</v>
      </c>
      <c r="AL82" s="194"/>
      <c r="AM82" s="53"/>
      <c r="AN82" s="54"/>
      <c r="AO82" s="53"/>
      <c r="AP82" s="54"/>
      <c r="AQ82" s="53"/>
      <c r="AR82" s="54"/>
      <c r="AS82" s="53"/>
      <c r="AT82" s="54"/>
      <c r="AU82" s="53"/>
      <c r="AV82" s="54"/>
      <c r="AW82" s="53"/>
      <c r="AX82" s="54"/>
      <c r="AY82" s="53"/>
      <c r="AZ82" s="55"/>
      <c r="BA82" s="4"/>
    </row>
    <row r="83" spans="1:53" ht="11.25" customHeight="1">
      <c r="A83" s="224" t="s">
        <v>561</v>
      </c>
      <c r="B83" s="225"/>
      <c r="C83" s="64" t="s">
        <v>232</v>
      </c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6"/>
      <c r="O83" s="85">
        <v>1</v>
      </c>
      <c r="P83" s="59"/>
      <c r="Q83" s="85"/>
      <c r="R83" s="59"/>
      <c r="S83" s="85"/>
      <c r="T83" s="59"/>
      <c r="U83" s="85"/>
      <c r="V83" s="187"/>
      <c r="W83" s="58">
        <f t="shared" si="11"/>
        <v>4.5</v>
      </c>
      <c r="X83" s="59"/>
      <c r="Y83" s="85">
        <f t="shared" si="9"/>
        <v>135</v>
      </c>
      <c r="Z83" s="59"/>
      <c r="AA83" s="85">
        <f t="shared" si="10"/>
        <v>40</v>
      </c>
      <c r="AB83" s="59"/>
      <c r="AC83" s="85">
        <v>16</v>
      </c>
      <c r="AD83" s="188"/>
      <c r="AE83" s="189"/>
      <c r="AF83" s="188"/>
      <c r="AG83" s="189">
        <v>24</v>
      </c>
      <c r="AH83" s="59"/>
      <c r="AI83" s="85">
        <v>95</v>
      </c>
      <c r="AJ83" s="187"/>
      <c r="AK83" s="193">
        <v>2.5</v>
      </c>
      <c r="AL83" s="194"/>
      <c r="AM83" s="85"/>
      <c r="AN83" s="59"/>
      <c r="AO83" s="85"/>
      <c r="AP83" s="59"/>
      <c r="AQ83" s="85"/>
      <c r="AR83" s="59"/>
      <c r="AS83" s="85"/>
      <c r="AT83" s="59"/>
      <c r="AU83" s="85"/>
      <c r="AV83" s="59"/>
      <c r="AW83" s="85"/>
      <c r="AX83" s="59"/>
      <c r="AY83" s="85"/>
      <c r="AZ83" s="187"/>
      <c r="BA83" s="4"/>
    </row>
    <row r="84" spans="1:53" ht="24.75" customHeight="1">
      <c r="A84" s="224" t="s">
        <v>562</v>
      </c>
      <c r="B84" s="225"/>
      <c r="C84" s="64" t="s">
        <v>235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6"/>
      <c r="O84" s="85">
        <v>2</v>
      </c>
      <c r="P84" s="59"/>
      <c r="Q84" s="85"/>
      <c r="R84" s="59"/>
      <c r="S84" s="85"/>
      <c r="T84" s="59"/>
      <c r="U84" s="85"/>
      <c r="V84" s="187"/>
      <c r="W84" s="58">
        <f t="shared" si="11"/>
        <v>4.5</v>
      </c>
      <c r="X84" s="59"/>
      <c r="Y84" s="85">
        <f t="shared" si="9"/>
        <v>135</v>
      </c>
      <c r="Z84" s="59"/>
      <c r="AA84" s="85">
        <f t="shared" si="10"/>
        <v>40</v>
      </c>
      <c r="AB84" s="59"/>
      <c r="AC84" s="85">
        <v>16</v>
      </c>
      <c r="AD84" s="188"/>
      <c r="AE84" s="189"/>
      <c r="AF84" s="188"/>
      <c r="AG84" s="189">
        <v>24</v>
      </c>
      <c r="AH84" s="59"/>
      <c r="AI84" s="85">
        <v>95</v>
      </c>
      <c r="AJ84" s="187"/>
      <c r="AK84" s="193"/>
      <c r="AL84" s="194"/>
      <c r="AM84" s="85">
        <v>2.5</v>
      </c>
      <c r="AN84" s="59"/>
      <c r="AO84" s="85"/>
      <c r="AP84" s="59"/>
      <c r="AQ84" s="85"/>
      <c r="AR84" s="59"/>
      <c r="AS84" s="85"/>
      <c r="AT84" s="59"/>
      <c r="AU84" s="85"/>
      <c r="AV84" s="59"/>
      <c r="AW84" s="85"/>
      <c r="AX84" s="59"/>
      <c r="AY84" s="85"/>
      <c r="AZ84" s="187"/>
      <c r="BA84" s="4"/>
    </row>
    <row r="85" spans="1:53" ht="24.75" customHeight="1">
      <c r="A85" s="224" t="s">
        <v>563</v>
      </c>
      <c r="B85" s="225"/>
      <c r="C85" s="64" t="s">
        <v>236</v>
      </c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6"/>
      <c r="O85" s="53">
        <v>2</v>
      </c>
      <c r="P85" s="54"/>
      <c r="Q85" s="53"/>
      <c r="R85" s="54"/>
      <c r="S85" s="53"/>
      <c r="T85" s="54"/>
      <c r="U85" s="53"/>
      <c r="V85" s="55"/>
      <c r="W85" s="58">
        <f t="shared" si="11"/>
        <v>4.5</v>
      </c>
      <c r="X85" s="59"/>
      <c r="Y85" s="53">
        <f t="shared" si="9"/>
        <v>135</v>
      </c>
      <c r="Z85" s="54"/>
      <c r="AA85" s="53">
        <f t="shared" si="10"/>
        <v>40</v>
      </c>
      <c r="AB85" s="54"/>
      <c r="AC85" s="85">
        <v>16</v>
      </c>
      <c r="AD85" s="188"/>
      <c r="AE85" s="189"/>
      <c r="AF85" s="188"/>
      <c r="AG85" s="189">
        <v>24</v>
      </c>
      <c r="AH85" s="59"/>
      <c r="AI85" s="85">
        <v>95</v>
      </c>
      <c r="AJ85" s="187"/>
      <c r="AK85" s="193"/>
      <c r="AL85" s="194"/>
      <c r="AM85" s="85">
        <v>2.5</v>
      </c>
      <c r="AN85" s="59"/>
      <c r="AO85" s="53"/>
      <c r="AP85" s="54"/>
      <c r="AQ85" s="53"/>
      <c r="AR85" s="54"/>
      <c r="AS85" s="53"/>
      <c r="AT85" s="54"/>
      <c r="AU85" s="53"/>
      <c r="AV85" s="54"/>
      <c r="AW85" s="53"/>
      <c r="AX85" s="54"/>
      <c r="AY85" s="53"/>
      <c r="AZ85" s="55"/>
      <c r="BA85" s="4"/>
    </row>
    <row r="86" spans="1:53" ht="38.25" customHeight="1">
      <c r="A86" s="224" t="s">
        <v>564</v>
      </c>
      <c r="B86" s="225"/>
      <c r="C86" s="64" t="s">
        <v>489</v>
      </c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6"/>
      <c r="O86" s="53">
        <v>2</v>
      </c>
      <c r="P86" s="54"/>
      <c r="Q86" s="53"/>
      <c r="R86" s="54"/>
      <c r="S86" s="53"/>
      <c r="T86" s="54"/>
      <c r="U86" s="53"/>
      <c r="V86" s="55"/>
      <c r="W86" s="58">
        <f t="shared" si="11"/>
        <v>4.5</v>
      </c>
      <c r="X86" s="59"/>
      <c r="Y86" s="53">
        <f t="shared" si="9"/>
        <v>135</v>
      </c>
      <c r="Z86" s="54"/>
      <c r="AA86" s="53">
        <f t="shared" si="10"/>
        <v>40</v>
      </c>
      <c r="AB86" s="54"/>
      <c r="AC86" s="85">
        <v>16</v>
      </c>
      <c r="AD86" s="188"/>
      <c r="AE86" s="189"/>
      <c r="AF86" s="188"/>
      <c r="AG86" s="189">
        <v>24</v>
      </c>
      <c r="AH86" s="59"/>
      <c r="AI86" s="85">
        <v>95</v>
      </c>
      <c r="AJ86" s="187"/>
      <c r="AK86" s="193"/>
      <c r="AL86" s="194"/>
      <c r="AM86" s="85">
        <v>2.5</v>
      </c>
      <c r="AN86" s="59"/>
      <c r="AO86" s="53"/>
      <c r="AP86" s="54"/>
      <c r="AQ86" s="53"/>
      <c r="AR86" s="54"/>
      <c r="AS86" s="53"/>
      <c r="AT86" s="54"/>
      <c r="AU86" s="53"/>
      <c r="AV86" s="54"/>
      <c r="AW86" s="53"/>
      <c r="AX86" s="54"/>
      <c r="AY86" s="53"/>
      <c r="AZ86" s="55"/>
      <c r="BA86" s="4"/>
    </row>
    <row r="87" spans="1:53" ht="24.75" customHeight="1" thickBot="1">
      <c r="A87" s="224" t="s">
        <v>617</v>
      </c>
      <c r="B87" s="225"/>
      <c r="C87" s="64" t="s">
        <v>238</v>
      </c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6"/>
      <c r="O87" s="85">
        <v>2</v>
      </c>
      <c r="P87" s="59"/>
      <c r="Q87" s="85"/>
      <c r="R87" s="59"/>
      <c r="S87" s="85"/>
      <c r="T87" s="59"/>
      <c r="U87" s="85"/>
      <c r="V87" s="187"/>
      <c r="W87" s="58">
        <f t="shared" si="11"/>
        <v>4.5</v>
      </c>
      <c r="X87" s="59"/>
      <c r="Y87" s="85">
        <f t="shared" si="9"/>
        <v>135</v>
      </c>
      <c r="Z87" s="59"/>
      <c r="AA87" s="85">
        <f t="shared" si="10"/>
        <v>40</v>
      </c>
      <c r="AB87" s="59"/>
      <c r="AC87" s="85">
        <v>16</v>
      </c>
      <c r="AD87" s="188"/>
      <c r="AE87" s="189"/>
      <c r="AF87" s="188"/>
      <c r="AG87" s="189">
        <v>24</v>
      </c>
      <c r="AH87" s="59"/>
      <c r="AI87" s="85">
        <v>95</v>
      </c>
      <c r="AJ87" s="187"/>
      <c r="AK87" s="193"/>
      <c r="AL87" s="194"/>
      <c r="AM87" s="85">
        <v>2.5</v>
      </c>
      <c r="AN87" s="59"/>
      <c r="AO87" s="85"/>
      <c r="AP87" s="59"/>
      <c r="AQ87" s="85"/>
      <c r="AR87" s="59"/>
      <c r="AS87" s="85"/>
      <c r="AT87" s="59"/>
      <c r="AU87" s="85"/>
      <c r="AV87" s="59"/>
      <c r="AW87" s="85"/>
      <c r="AX87" s="59"/>
      <c r="AY87" s="85"/>
      <c r="AZ87" s="187"/>
      <c r="BA87" s="4"/>
    </row>
    <row r="88" spans="1:53" ht="13.5" customHeight="1" thickBot="1">
      <c r="A88" s="210" t="s">
        <v>85</v>
      </c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2"/>
      <c r="O88" s="200"/>
      <c r="P88" s="201"/>
      <c r="Q88" s="200"/>
      <c r="R88" s="201"/>
      <c r="S88" s="200"/>
      <c r="T88" s="201"/>
      <c r="U88" s="200"/>
      <c r="V88" s="213"/>
      <c r="W88" s="211">
        <f>SUM(W80:X87)</f>
        <v>36</v>
      </c>
      <c r="X88" s="212"/>
      <c r="Y88" s="214">
        <f>SUM(Y80:Z87)</f>
        <v>1080</v>
      </c>
      <c r="Z88" s="215"/>
      <c r="AA88" s="211">
        <f>SUM(AA80:AB87)</f>
        <v>320</v>
      </c>
      <c r="AB88" s="212"/>
      <c r="AC88" s="211">
        <f>SUM(AC80:AD87)</f>
        <v>128</v>
      </c>
      <c r="AD88" s="212"/>
      <c r="AE88" s="211">
        <f>SUM(AE80:AF87)</f>
        <v>0</v>
      </c>
      <c r="AF88" s="212"/>
      <c r="AG88" s="211">
        <f>SUM(AG80:AH87)</f>
        <v>192</v>
      </c>
      <c r="AH88" s="212"/>
      <c r="AI88" s="211">
        <f>SUM(AI80:AJ87)</f>
        <v>760</v>
      </c>
      <c r="AJ88" s="212"/>
      <c r="AK88" s="202">
        <f>SUM(AK80:AL87)</f>
        <v>10</v>
      </c>
      <c r="AL88" s="203"/>
      <c r="AM88" s="200">
        <f>SUM(AM80:AN87)</f>
        <v>10</v>
      </c>
      <c r="AN88" s="201"/>
      <c r="AO88" s="200"/>
      <c r="AP88" s="201"/>
      <c r="AQ88" s="200"/>
      <c r="AR88" s="201"/>
      <c r="AS88" s="200"/>
      <c r="AT88" s="201"/>
      <c r="AU88" s="200"/>
      <c r="AV88" s="201"/>
      <c r="AW88" s="200"/>
      <c r="AX88" s="201"/>
      <c r="AY88" s="203"/>
      <c r="AZ88" s="213"/>
      <c r="BA88" s="5"/>
    </row>
    <row r="89" spans="1:53" ht="13.5" customHeight="1">
      <c r="A89" s="256" t="s">
        <v>618</v>
      </c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7"/>
    </row>
    <row r="90" spans="1:53" ht="11.25" customHeight="1">
      <c r="A90" s="224" t="s">
        <v>566</v>
      </c>
      <c r="B90" s="225"/>
      <c r="C90" s="64" t="s">
        <v>181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6"/>
      <c r="O90" s="85">
        <v>1</v>
      </c>
      <c r="P90" s="59"/>
      <c r="Q90" s="85"/>
      <c r="R90" s="59"/>
      <c r="S90" s="85"/>
      <c r="T90" s="59"/>
      <c r="U90" s="85"/>
      <c r="V90" s="187"/>
      <c r="W90" s="58">
        <f>Y90/30</f>
        <v>4.5</v>
      </c>
      <c r="X90" s="59"/>
      <c r="Y90" s="85">
        <f aca="true" t="shared" si="12" ref="Y90:Y97">SUM(AA90,AI90)</f>
        <v>135</v>
      </c>
      <c r="Z90" s="59"/>
      <c r="AA90" s="85">
        <f aca="true" t="shared" si="13" ref="AA90:AA97">SUM(AK90*AK$47,AM90*AM$47,AO90*AO$47,AQ90*AQ$47,AS90*AS$47,AU90*AU$47,AW90*AW$47,AY90*AY$47)</f>
        <v>40</v>
      </c>
      <c r="AB90" s="59"/>
      <c r="AC90" s="85">
        <v>16</v>
      </c>
      <c r="AD90" s="188"/>
      <c r="AE90" s="189"/>
      <c r="AF90" s="188"/>
      <c r="AG90" s="189">
        <v>24</v>
      </c>
      <c r="AH90" s="59"/>
      <c r="AI90" s="85">
        <v>95</v>
      </c>
      <c r="AJ90" s="187"/>
      <c r="AK90" s="193">
        <v>2.5</v>
      </c>
      <c r="AL90" s="194"/>
      <c r="AM90" s="85"/>
      <c r="AN90" s="59"/>
      <c r="AO90" s="85"/>
      <c r="AP90" s="59"/>
      <c r="AQ90" s="85"/>
      <c r="AR90" s="59"/>
      <c r="AS90" s="85"/>
      <c r="AT90" s="59"/>
      <c r="AU90" s="85"/>
      <c r="AV90" s="59"/>
      <c r="AW90" s="85"/>
      <c r="AX90" s="59"/>
      <c r="AY90" s="85"/>
      <c r="AZ90" s="187"/>
      <c r="BA90" s="4"/>
    </row>
    <row r="91" spans="1:53" ht="24.75" customHeight="1">
      <c r="A91" s="224" t="s">
        <v>567</v>
      </c>
      <c r="B91" s="225"/>
      <c r="C91" s="64" t="s">
        <v>485</v>
      </c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6"/>
      <c r="O91" s="53">
        <v>1</v>
      </c>
      <c r="P91" s="54"/>
      <c r="Q91" s="53"/>
      <c r="R91" s="54"/>
      <c r="S91" s="53"/>
      <c r="T91" s="54"/>
      <c r="U91" s="53"/>
      <c r="V91" s="55"/>
      <c r="W91" s="58">
        <f aca="true" t="shared" si="14" ref="W91:W97">Y91/30</f>
        <v>4.5</v>
      </c>
      <c r="X91" s="59"/>
      <c r="Y91" s="53">
        <f t="shared" si="12"/>
        <v>135</v>
      </c>
      <c r="Z91" s="54"/>
      <c r="AA91" s="53">
        <f t="shared" si="13"/>
        <v>40</v>
      </c>
      <c r="AB91" s="54"/>
      <c r="AC91" s="85">
        <v>16</v>
      </c>
      <c r="AD91" s="188"/>
      <c r="AE91" s="189"/>
      <c r="AF91" s="188"/>
      <c r="AG91" s="189">
        <v>24</v>
      </c>
      <c r="AH91" s="59"/>
      <c r="AI91" s="85">
        <v>95</v>
      </c>
      <c r="AJ91" s="187"/>
      <c r="AK91" s="193">
        <v>2.5</v>
      </c>
      <c r="AL91" s="194"/>
      <c r="AM91" s="53"/>
      <c r="AN91" s="54"/>
      <c r="AO91" s="53"/>
      <c r="AP91" s="54"/>
      <c r="AQ91" s="53"/>
      <c r="AR91" s="54"/>
      <c r="AS91" s="53"/>
      <c r="AT91" s="54"/>
      <c r="AU91" s="53"/>
      <c r="AV91" s="54"/>
      <c r="AW91" s="53"/>
      <c r="AX91" s="54"/>
      <c r="AY91" s="53"/>
      <c r="AZ91" s="55"/>
      <c r="BA91" s="4"/>
    </row>
    <row r="92" spans="1:53" ht="23.25" customHeight="1">
      <c r="A92" s="224" t="s">
        <v>568</v>
      </c>
      <c r="B92" s="225"/>
      <c r="C92" s="64" t="s">
        <v>182</v>
      </c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6"/>
      <c r="O92" s="53">
        <v>1</v>
      </c>
      <c r="P92" s="54"/>
      <c r="Q92" s="53"/>
      <c r="R92" s="54"/>
      <c r="S92" s="53"/>
      <c r="T92" s="54"/>
      <c r="U92" s="53"/>
      <c r="V92" s="55"/>
      <c r="W92" s="58">
        <f t="shared" si="14"/>
        <v>4.5</v>
      </c>
      <c r="X92" s="59"/>
      <c r="Y92" s="53">
        <f t="shared" si="12"/>
        <v>135</v>
      </c>
      <c r="Z92" s="54"/>
      <c r="AA92" s="53">
        <f t="shared" si="13"/>
        <v>40</v>
      </c>
      <c r="AB92" s="54"/>
      <c r="AC92" s="85">
        <v>16</v>
      </c>
      <c r="AD92" s="188"/>
      <c r="AE92" s="189"/>
      <c r="AF92" s="188"/>
      <c r="AG92" s="189">
        <v>24</v>
      </c>
      <c r="AH92" s="59"/>
      <c r="AI92" s="85">
        <v>95</v>
      </c>
      <c r="AJ92" s="187"/>
      <c r="AK92" s="193">
        <v>2.5</v>
      </c>
      <c r="AL92" s="194"/>
      <c r="AM92" s="53"/>
      <c r="AN92" s="54"/>
      <c r="AO92" s="53"/>
      <c r="AP92" s="54"/>
      <c r="AQ92" s="53"/>
      <c r="AR92" s="54"/>
      <c r="AS92" s="53"/>
      <c r="AT92" s="54"/>
      <c r="AU92" s="53"/>
      <c r="AV92" s="54"/>
      <c r="AW92" s="53"/>
      <c r="AX92" s="54"/>
      <c r="AY92" s="53"/>
      <c r="AZ92" s="55"/>
      <c r="BA92" s="4"/>
    </row>
    <row r="93" spans="1:53" ht="25.5" customHeight="1">
      <c r="A93" s="224" t="s">
        <v>569</v>
      </c>
      <c r="B93" s="225"/>
      <c r="C93" s="64" t="s">
        <v>183</v>
      </c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6"/>
      <c r="O93" s="85">
        <v>1</v>
      </c>
      <c r="P93" s="59"/>
      <c r="Q93" s="85"/>
      <c r="R93" s="59"/>
      <c r="S93" s="85"/>
      <c r="T93" s="59"/>
      <c r="U93" s="85"/>
      <c r="V93" s="187"/>
      <c r="W93" s="58">
        <f t="shared" si="14"/>
        <v>4.5</v>
      </c>
      <c r="X93" s="59"/>
      <c r="Y93" s="85">
        <f t="shared" si="12"/>
        <v>135</v>
      </c>
      <c r="Z93" s="59"/>
      <c r="AA93" s="85">
        <f t="shared" si="13"/>
        <v>40</v>
      </c>
      <c r="AB93" s="59"/>
      <c r="AC93" s="85">
        <v>16</v>
      </c>
      <c r="AD93" s="188"/>
      <c r="AE93" s="189"/>
      <c r="AF93" s="188"/>
      <c r="AG93" s="189">
        <v>24</v>
      </c>
      <c r="AH93" s="59"/>
      <c r="AI93" s="85">
        <v>95</v>
      </c>
      <c r="AJ93" s="187"/>
      <c r="AK93" s="193">
        <v>2.5</v>
      </c>
      <c r="AL93" s="194"/>
      <c r="AM93" s="85"/>
      <c r="AN93" s="59"/>
      <c r="AO93" s="85"/>
      <c r="AP93" s="59"/>
      <c r="AQ93" s="85"/>
      <c r="AR93" s="59"/>
      <c r="AS93" s="85"/>
      <c r="AT93" s="59"/>
      <c r="AU93" s="85"/>
      <c r="AV93" s="59"/>
      <c r="AW93" s="85"/>
      <c r="AX93" s="59"/>
      <c r="AY93" s="85"/>
      <c r="AZ93" s="187"/>
      <c r="BA93" s="4"/>
    </row>
    <row r="94" spans="1:53" ht="11.25" customHeight="1">
      <c r="A94" s="224" t="s">
        <v>570</v>
      </c>
      <c r="B94" s="225"/>
      <c r="C94" s="64" t="s">
        <v>164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  <c r="O94" s="85">
        <v>2</v>
      </c>
      <c r="P94" s="59"/>
      <c r="Q94" s="85"/>
      <c r="R94" s="59"/>
      <c r="S94" s="85"/>
      <c r="T94" s="59"/>
      <c r="U94" s="85"/>
      <c r="V94" s="187"/>
      <c r="W94" s="58">
        <f t="shared" si="14"/>
        <v>4.5</v>
      </c>
      <c r="X94" s="59"/>
      <c r="Y94" s="85">
        <f t="shared" si="12"/>
        <v>135</v>
      </c>
      <c r="Z94" s="59"/>
      <c r="AA94" s="85">
        <f t="shared" si="13"/>
        <v>40</v>
      </c>
      <c r="AB94" s="59"/>
      <c r="AC94" s="85">
        <v>16</v>
      </c>
      <c r="AD94" s="188"/>
      <c r="AE94" s="189"/>
      <c r="AF94" s="188"/>
      <c r="AG94" s="189">
        <v>24</v>
      </c>
      <c r="AH94" s="59"/>
      <c r="AI94" s="85">
        <v>95</v>
      </c>
      <c r="AJ94" s="187"/>
      <c r="AK94" s="193"/>
      <c r="AL94" s="194"/>
      <c r="AM94" s="85">
        <v>2.5</v>
      </c>
      <c r="AN94" s="59"/>
      <c r="AO94" s="85"/>
      <c r="AP94" s="59"/>
      <c r="AQ94" s="85"/>
      <c r="AR94" s="59"/>
      <c r="AS94" s="85"/>
      <c r="AT94" s="59"/>
      <c r="AU94" s="85"/>
      <c r="AV94" s="59"/>
      <c r="AW94" s="85"/>
      <c r="AX94" s="59"/>
      <c r="AY94" s="85"/>
      <c r="AZ94" s="187"/>
      <c r="BA94" s="4"/>
    </row>
    <row r="95" spans="1:53" ht="24.75" customHeight="1">
      <c r="A95" s="224" t="s">
        <v>571</v>
      </c>
      <c r="B95" s="225"/>
      <c r="C95" s="64" t="s">
        <v>176</v>
      </c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  <c r="O95" s="53">
        <v>2</v>
      </c>
      <c r="P95" s="54"/>
      <c r="Q95" s="53"/>
      <c r="R95" s="54"/>
      <c r="S95" s="53"/>
      <c r="T95" s="54"/>
      <c r="U95" s="53"/>
      <c r="V95" s="55"/>
      <c r="W95" s="58">
        <f t="shared" si="14"/>
        <v>4.5</v>
      </c>
      <c r="X95" s="59"/>
      <c r="Y95" s="53">
        <f t="shared" si="12"/>
        <v>135</v>
      </c>
      <c r="Z95" s="54"/>
      <c r="AA95" s="53">
        <f t="shared" si="13"/>
        <v>40</v>
      </c>
      <c r="AB95" s="54"/>
      <c r="AC95" s="85">
        <v>16</v>
      </c>
      <c r="AD95" s="188"/>
      <c r="AE95" s="189"/>
      <c r="AF95" s="188"/>
      <c r="AG95" s="189">
        <v>24</v>
      </c>
      <c r="AH95" s="59"/>
      <c r="AI95" s="85">
        <v>95</v>
      </c>
      <c r="AJ95" s="187"/>
      <c r="AK95" s="193"/>
      <c r="AL95" s="194"/>
      <c r="AM95" s="85">
        <v>2.5</v>
      </c>
      <c r="AN95" s="59"/>
      <c r="AO95" s="53"/>
      <c r="AP95" s="54"/>
      <c r="AQ95" s="53"/>
      <c r="AR95" s="54"/>
      <c r="AS95" s="53"/>
      <c r="AT95" s="54"/>
      <c r="AU95" s="53"/>
      <c r="AV95" s="54"/>
      <c r="AW95" s="53"/>
      <c r="AX95" s="54"/>
      <c r="AY95" s="53"/>
      <c r="AZ95" s="55"/>
      <c r="BA95" s="4"/>
    </row>
    <row r="96" spans="1:53" ht="11.25" customHeight="1">
      <c r="A96" s="224" t="s">
        <v>572</v>
      </c>
      <c r="B96" s="225"/>
      <c r="C96" s="64" t="s">
        <v>177</v>
      </c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6"/>
      <c r="O96" s="53">
        <v>2</v>
      </c>
      <c r="P96" s="54"/>
      <c r="Q96" s="53"/>
      <c r="R96" s="54"/>
      <c r="S96" s="53"/>
      <c r="T96" s="54"/>
      <c r="U96" s="53"/>
      <c r="V96" s="55"/>
      <c r="W96" s="58">
        <f t="shared" si="14"/>
        <v>4.5</v>
      </c>
      <c r="X96" s="59"/>
      <c r="Y96" s="53">
        <f t="shared" si="12"/>
        <v>135</v>
      </c>
      <c r="Z96" s="54"/>
      <c r="AA96" s="53">
        <f t="shared" si="13"/>
        <v>40</v>
      </c>
      <c r="AB96" s="54"/>
      <c r="AC96" s="85">
        <v>16</v>
      </c>
      <c r="AD96" s="188"/>
      <c r="AE96" s="189"/>
      <c r="AF96" s="188"/>
      <c r="AG96" s="189">
        <v>24</v>
      </c>
      <c r="AH96" s="59"/>
      <c r="AI96" s="85">
        <v>95</v>
      </c>
      <c r="AJ96" s="187"/>
      <c r="AK96" s="193"/>
      <c r="AL96" s="194"/>
      <c r="AM96" s="85">
        <v>2.5</v>
      </c>
      <c r="AN96" s="59"/>
      <c r="AO96" s="53"/>
      <c r="AP96" s="54"/>
      <c r="AQ96" s="53"/>
      <c r="AR96" s="54"/>
      <c r="AS96" s="53"/>
      <c r="AT96" s="54"/>
      <c r="AU96" s="53"/>
      <c r="AV96" s="54"/>
      <c r="AW96" s="53"/>
      <c r="AX96" s="54"/>
      <c r="AY96" s="53"/>
      <c r="AZ96" s="55"/>
      <c r="BA96" s="4"/>
    </row>
    <row r="97" spans="1:53" ht="24.75" customHeight="1" thickBot="1">
      <c r="A97" s="224" t="s">
        <v>573</v>
      </c>
      <c r="B97" s="225"/>
      <c r="C97" s="64" t="s">
        <v>178</v>
      </c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6"/>
      <c r="O97" s="85">
        <v>2</v>
      </c>
      <c r="P97" s="59"/>
      <c r="Q97" s="85"/>
      <c r="R97" s="59"/>
      <c r="S97" s="85"/>
      <c r="T97" s="59"/>
      <c r="U97" s="85"/>
      <c r="V97" s="187"/>
      <c r="W97" s="58">
        <f t="shared" si="14"/>
        <v>4.5</v>
      </c>
      <c r="X97" s="59"/>
      <c r="Y97" s="85">
        <f t="shared" si="12"/>
        <v>135</v>
      </c>
      <c r="Z97" s="59"/>
      <c r="AA97" s="85">
        <f t="shared" si="13"/>
        <v>40</v>
      </c>
      <c r="AB97" s="59"/>
      <c r="AC97" s="85">
        <v>16</v>
      </c>
      <c r="AD97" s="188"/>
      <c r="AE97" s="189"/>
      <c r="AF97" s="188"/>
      <c r="AG97" s="189">
        <v>24</v>
      </c>
      <c r="AH97" s="59"/>
      <c r="AI97" s="85">
        <v>95</v>
      </c>
      <c r="AJ97" s="187"/>
      <c r="AK97" s="193"/>
      <c r="AL97" s="194"/>
      <c r="AM97" s="85">
        <v>2.5</v>
      </c>
      <c r="AN97" s="59"/>
      <c r="AO97" s="85"/>
      <c r="AP97" s="59"/>
      <c r="AQ97" s="85"/>
      <c r="AR97" s="59"/>
      <c r="AS97" s="85"/>
      <c r="AT97" s="59"/>
      <c r="AU97" s="85"/>
      <c r="AV97" s="59"/>
      <c r="AW97" s="85"/>
      <c r="AX97" s="59"/>
      <c r="AY97" s="85"/>
      <c r="AZ97" s="187"/>
      <c r="BA97" s="4"/>
    </row>
    <row r="98" spans="1:53" ht="13.5" customHeight="1" thickBot="1">
      <c r="A98" s="210" t="s">
        <v>85</v>
      </c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2"/>
      <c r="O98" s="200"/>
      <c r="P98" s="201"/>
      <c r="Q98" s="200"/>
      <c r="R98" s="201"/>
      <c r="S98" s="200"/>
      <c r="T98" s="201"/>
      <c r="U98" s="200"/>
      <c r="V98" s="213"/>
      <c r="W98" s="211">
        <f>SUM(W90:X97)</f>
        <v>36</v>
      </c>
      <c r="X98" s="212"/>
      <c r="Y98" s="214">
        <f>SUM(Y90:Z97)</f>
        <v>1080</v>
      </c>
      <c r="Z98" s="215"/>
      <c r="AA98" s="211">
        <f>SUM(AA90:AB97)</f>
        <v>320</v>
      </c>
      <c r="AB98" s="212"/>
      <c r="AC98" s="211">
        <f>SUM(AC90:AD97)</f>
        <v>128</v>
      </c>
      <c r="AD98" s="212"/>
      <c r="AE98" s="211">
        <f>SUM(AE90:AF97)</f>
        <v>0</v>
      </c>
      <c r="AF98" s="212"/>
      <c r="AG98" s="211">
        <f>SUM(AG90:AH97)</f>
        <v>192</v>
      </c>
      <c r="AH98" s="212"/>
      <c r="AI98" s="211">
        <f>SUM(AI90:AJ97)</f>
        <v>760</v>
      </c>
      <c r="AJ98" s="212"/>
      <c r="AK98" s="202">
        <f>SUM(AK90:AL97)</f>
        <v>10</v>
      </c>
      <c r="AL98" s="203"/>
      <c r="AM98" s="200">
        <f>SUM(AM90:AN97)</f>
        <v>10</v>
      </c>
      <c r="AN98" s="201"/>
      <c r="AO98" s="200"/>
      <c r="AP98" s="201"/>
      <c r="AQ98" s="200"/>
      <c r="AR98" s="201"/>
      <c r="AS98" s="200"/>
      <c r="AT98" s="201"/>
      <c r="AU98" s="200"/>
      <c r="AV98" s="201"/>
      <c r="AW98" s="200"/>
      <c r="AX98" s="201"/>
      <c r="AY98" s="203"/>
      <c r="AZ98" s="213"/>
      <c r="BA98" s="5"/>
    </row>
    <row r="99" spans="1:53" ht="15" customHeight="1">
      <c r="A99" s="256" t="s">
        <v>692</v>
      </c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7"/>
    </row>
    <row r="100" spans="1:53" ht="24.75" customHeight="1">
      <c r="A100" s="224" t="s">
        <v>575</v>
      </c>
      <c r="B100" s="225"/>
      <c r="C100" s="190" t="s">
        <v>487</v>
      </c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2"/>
      <c r="O100" s="85">
        <v>1</v>
      </c>
      <c r="P100" s="59"/>
      <c r="Q100" s="85"/>
      <c r="R100" s="59"/>
      <c r="S100" s="85"/>
      <c r="T100" s="59"/>
      <c r="U100" s="85"/>
      <c r="V100" s="187"/>
      <c r="W100" s="58">
        <f aca="true" t="shared" si="15" ref="W100:W106">Y100/30</f>
        <v>4.5</v>
      </c>
      <c r="X100" s="59"/>
      <c r="Y100" s="85">
        <f aca="true" t="shared" si="16" ref="Y100:Y105">SUM(AA100,AI100)</f>
        <v>135</v>
      </c>
      <c r="Z100" s="59"/>
      <c r="AA100" s="85">
        <f aca="true" t="shared" si="17" ref="AA100:AA105">SUM(AK100*AK$47,AM100*AM$47,AO100*AO$47,AQ100*AQ$47,AS100*AS$47,AU100*AU$47,AW100*AW$47,AY100*AY$47)</f>
        <v>40</v>
      </c>
      <c r="AB100" s="59"/>
      <c r="AC100" s="85">
        <v>16</v>
      </c>
      <c r="AD100" s="188"/>
      <c r="AE100" s="189"/>
      <c r="AF100" s="188"/>
      <c r="AG100" s="189">
        <v>24</v>
      </c>
      <c r="AH100" s="59"/>
      <c r="AI100" s="85">
        <v>95</v>
      </c>
      <c r="AJ100" s="187"/>
      <c r="AK100" s="193">
        <v>2.5</v>
      </c>
      <c r="AL100" s="194"/>
      <c r="AM100" s="85"/>
      <c r="AN100" s="59"/>
      <c r="AO100" s="85"/>
      <c r="AP100" s="59"/>
      <c r="AQ100" s="85"/>
      <c r="AR100" s="59"/>
      <c r="AS100" s="85"/>
      <c r="AT100" s="59"/>
      <c r="AU100" s="85"/>
      <c r="AV100" s="59"/>
      <c r="AW100" s="85"/>
      <c r="AX100" s="59"/>
      <c r="AY100" s="85"/>
      <c r="AZ100" s="187"/>
      <c r="BA100" s="4"/>
    </row>
    <row r="101" spans="1:53" ht="11.25" customHeight="1">
      <c r="A101" s="224" t="s">
        <v>576</v>
      </c>
      <c r="B101" s="225"/>
      <c r="C101" s="64" t="s">
        <v>141</v>
      </c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6"/>
      <c r="O101" s="53">
        <v>1</v>
      </c>
      <c r="P101" s="54"/>
      <c r="Q101" s="53"/>
      <c r="R101" s="54"/>
      <c r="S101" s="53"/>
      <c r="T101" s="54"/>
      <c r="U101" s="53"/>
      <c r="V101" s="55"/>
      <c r="W101" s="58">
        <f t="shared" si="15"/>
        <v>4.5</v>
      </c>
      <c r="X101" s="59"/>
      <c r="Y101" s="53">
        <f t="shared" si="16"/>
        <v>135</v>
      </c>
      <c r="Z101" s="54"/>
      <c r="AA101" s="53">
        <f t="shared" si="17"/>
        <v>40</v>
      </c>
      <c r="AB101" s="54"/>
      <c r="AC101" s="85">
        <v>16</v>
      </c>
      <c r="AD101" s="188"/>
      <c r="AE101" s="189"/>
      <c r="AF101" s="188"/>
      <c r="AG101" s="189">
        <v>24</v>
      </c>
      <c r="AH101" s="59"/>
      <c r="AI101" s="85">
        <v>95</v>
      </c>
      <c r="AJ101" s="187"/>
      <c r="AK101" s="193">
        <v>2.5</v>
      </c>
      <c r="AL101" s="194"/>
      <c r="AM101" s="53"/>
      <c r="AN101" s="54"/>
      <c r="AO101" s="53"/>
      <c r="AP101" s="54"/>
      <c r="AQ101" s="53"/>
      <c r="AR101" s="54"/>
      <c r="AS101" s="53"/>
      <c r="AT101" s="54"/>
      <c r="AU101" s="53"/>
      <c r="AV101" s="54"/>
      <c r="AW101" s="53"/>
      <c r="AX101" s="54"/>
      <c r="AY101" s="53"/>
      <c r="AZ101" s="55"/>
      <c r="BA101" s="4"/>
    </row>
    <row r="102" spans="1:53" ht="11.25" customHeight="1">
      <c r="A102" s="224" t="s">
        <v>577</v>
      </c>
      <c r="B102" s="225"/>
      <c r="C102" s="64" t="s">
        <v>290</v>
      </c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6"/>
      <c r="O102" s="53">
        <v>1</v>
      </c>
      <c r="P102" s="54"/>
      <c r="Q102" s="53"/>
      <c r="R102" s="54"/>
      <c r="S102" s="53"/>
      <c r="T102" s="54"/>
      <c r="U102" s="53"/>
      <c r="V102" s="55"/>
      <c r="W102" s="58">
        <f t="shared" si="15"/>
        <v>4.5</v>
      </c>
      <c r="X102" s="59"/>
      <c r="Y102" s="53">
        <f t="shared" si="16"/>
        <v>135</v>
      </c>
      <c r="Z102" s="54"/>
      <c r="AA102" s="53">
        <f t="shared" si="17"/>
        <v>40</v>
      </c>
      <c r="AB102" s="54"/>
      <c r="AC102" s="85">
        <v>16</v>
      </c>
      <c r="AD102" s="188"/>
      <c r="AE102" s="189"/>
      <c r="AF102" s="188"/>
      <c r="AG102" s="189">
        <v>24</v>
      </c>
      <c r="AH102" s="59"/>
      <c r="AI102" s="85">
        <v>95</v>
      </c>
      <c r="AJ102" s="187"/>
      <c r="AK102" s="193">
        <v>2.5</v>
      </c>
      <c r="AL102" s="194"/>
      <c r="AM102" s="53"/>
      <c r="AN102" s="54"/>
      <c r="AO102" s="53"/>
      <c r="AP102" s="54"/>
      <c r="AQ102" s="53"/>
      <c r="AR102" s="54"/>
      <c r="AS102" s="53"/>
      <c r="AT102" s="54"/>
      <c r="AU102" s="53"/>
      <c r="AV102" s="54"/>
      <c r="AW102" s="53"/>
      <c r="AX102" s="54"/>
      <c r="AY102" s="53"/>
      <c r="AZ102" s="55"/>
      <c r="BA102" s="4"/>
    </row>
    <row r="103" spans="1:53" ht="11.25" customHeight="1">
      <c r="A103" s="224" t="s">
        <v>578</v>
      </c>
      <c r="B103" s="225"/>
      <c r="C103" s="64" t="s">
        <v>180</v>
      </c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6"/>
      <c r="O103" s="85">
        <v>2</v>
      </c>
      <c r="P103" s="59"/>
      <c r="Q103" s="85">
        <v>1</v>
      </c>
      <c r="R103" s="59"/>
      <c r="S103" s="85"/>
      <c r="T103" s="59"/>
      <c r="U103" s="85"/>
      <c r="V103" s="187"/>
      <c r="W103" s="58">
        <f t="shared" si="15"/>
        <v>7.5</v>
      </c>
      <c r="X103" s="59"/>
      <c r="Y103" s="85">
        <f t="shared" si="16"/>
        <v>225</v>
      </c>
      <c r="Z103" s="59"/>
      <c r="AA103" s="85">
        <f t="shared" si="17"/>
        <v>72</v>
      </c>
      <c r="AB103" s="59"/>
      <c r="AC103" s="85">
        <v>32</v>
      </c>
      <c r="AD103" s="188"/>
      <c r="AE103" s="189"/>
      <c r="AF103" s="188"/>
      <c r="AG103" s="189">
        <v>40</v>
      </c>
      <c r="AH103" s="59"/>
      <c r="AI103" s="85">
        <v>153</v>
      </c>
      <c r="AJ103" s="187"/>
      <c r="AK103" s="193">
        <v>2.5</v>
      </c>
      <c r="AL103" s="194"/>
      <c r="AM103" s="85">
        <v>2</v>
      </c>
      <c r="AN103" s="59"/>
      <c r="AO103" s="85"/>
      <c r="AP103" s="59"/>
      <c r="AQ103" s="85"/>
      <c r="AR103" s="59"/>
      <c r="AS103" s="85"/>
      <c r="AT103" s="59"/>
      <c r="AU103" s="85"/>
      <c r="AV103" s="59"/>
      <c r="AW103" s="85"/>
      <c r="AX103" s="59"/>
      <c r="AY103" s="85"/>
      <c r="AZ103" s="187"/>
      <c r="BA103" s="4"/>
    </row>
    <row r="104" spans="1:53" ht="23.25" customHeight="1">
      <c r="A104" s="224" t="s">
        <v>579</v>
      </c>
      <c r="B104" s="225"/>
      <c r="C104" s="64" t="s">
        <v>492</v>
      </c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6"/>
      <c r="O104" s="85">
        <v>2</v>
      </c>
      <c r="P104" s="59"/>
      <c r="Q104" s="85">
        <v>1</v>
      </c>
      <c r="R104" s="59"/>
      <c r="S104" s="85"/>
      <c r="T104" s="59"/>
      <c r="U104" s="85"/>
      <c r="V104" s="187"/>
      <c r="W104" s="58">
        <f t="shared" si="15"/>
        <v>6</v>
      </c>
      <c r="X104" s="59"/>
      <c r="Y104" s="85">
        <f t="shared" si="16"/>
        <v>180</v>
      </c>
      <c r="Z104" s="59"/>
      <c r="AA104" s="85">
        <f t="shared" si="17"/>
        <v>72</v>
      </c>
      <c r="AB104" s="59"/>
      <c r="AC104" s="85">
        <v>32</v>
      </c>
      <c r="AD104" s="188"/>
      <c r="AE104" s="189"/>
      <c r="AF104" s="188"/>
      <c r="AG104" s="189">
        <v>40</v>
      </c>
      <c r="AH104" s="59"/>
      <c r="AI104" s="85">
        <v>108</v>
      </c>
      <c r="AJ104" s="187"/>
      <c r="AK104" s="193">
        <v>2</v>
      </c>
      <c r="AL104" s="194"/>
      <c r="AM104" s="85">
        <v>2.5</v>
      </c>
      <c r="AN104" s="59"/>
      <c r="AO104" s="85"/>
      <c r="AP104" s="59"/>
      <c r="AQ104" s="85"/>
      <c r="AR104" s="59"/>
      <c r="AS104" s="85"/>
      <c r="AT104" s="59"/>
      <c r="AU104" s="85"/>
      <c r="AV104" s="59"/>
      <c r="AW104" s="85"/>
      <c r="AX104" s="59"/>
      <c r="AY104" s="85"/>
      <c r="AZ104" s="187"/>
      <c r="BA104" s="4"/>
    </row>
    <row r="105" spans="1:53" ht="24.75" customHeight="1">
      <c r="A105" s="224" t="s">
        <v>580</v>
      </c>
      <c r="B105" s="225"/>
      <c r="C105" s="64" t="s">
        <v>292</v>
      </c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6"/>
      <c r="O105" s="53">
        <v>2</v>
      </c>
      <c r="P105" s="54"/>
      <c r="Q105" s="53">
        <v>1</v>
      </c>
      <c r="R105" s="54"/>
      <c r="S105" s="53"/>
      <c r="T105" s="54"/>
      <c r="U105" s="53"/>
      <c r="V105" s="55"/>
      <c r="W105" s="58">
        <f t="shared" si="15"/>
        <v>6</v>
      </c>
      <c r="X105" s="59"/>
      <c r="Y105" s="53">
        <f t="shared" si="16"/>
        <v>180</v>
      </c>
      <c r="Z105" s="54"/>
      <c r="AA105" s="53">
        <f t="shared" si="17"/>
        <v>72</v>
      </c>
      <c r="AB105" s="54"/>
      <c r="AC105" s="85">
        <v>32</v>
      </c>
      <c r="AD105" s="188"/>
      <c r="AE105" s="189"/>
      <c r="AF105" s="188"/>
      <c r="AG105" s="189">
        <v>40</v>
      </c>
      <c r="AH105" s="59"/>
      <c r="AI105" s="85">
        <v>108</v>
      </c>
      <c r="AJ105" s="187"/>
      <c r="AK105" s="193">
        <v>2</v>
      </c>
      <c r="AL105" s="194"/>
      <c r="AM105" s="85">
        <v>2.5</v>
      </c>
      <c r="AN105" s="59"/>
      <c r="AO105" s="53"/>
      <c r="AP105" s="54"/>
      <c r="AQ105" s="53"/>
      <c r="AR105" s="54"/>
      <c r="AS105" s="53"/>
      <c r="AT105" s="54"/>
      <c r="AU105" s="53"/>
      <c r="AV105" s="54"/>
      <c r="AW105" s="53"/>
      <c r="AX105" s="54"/>
      <c r="AY105" s="53"/>
      <c r="AZ105" s="55"/>
      <c r="BA105" s="4"/>
    </row>
    <row r="106" spans="1:53" ht="25.5" customHeight="1" thickBot="1">
      <c r="A106" s="224" t="s">
        <v>581</v>
      </c>
      <c r="B106" s="225"/>
      <c r="C106" s="220" t="s">
        <v>521</v>
      </c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2"/>
      <c r="O106" s="53">
        <v>2</v>
      </c>
      <c r="P106" s="54"/>
      <c r="Q106" s="53"/>
      <c r="R106" s="54"/>
      <c r="S106" s="53"/>
      <c r="T106" s="54"/>
      <c r="U106" s="53"/>
      <c r="V106" s="55"/>
      <c r="W106" s="58">
        <f t="shared" si="15"/>
        <v>3</v>
      </c>
      <c r="X106" s="59"/>
      <c r="Y106" s="85">
        <f>SUM(AA106,AI106)</f>
        <v>90</v>
      </c>
      <c r="Z106" s="59"/>
      <c r="AA106" s="85">
        <f>SUM(AK106*AK$47,AM106*AM$47,AO106*AO$47,AQ106*AQ$47,AS106*AS$47,AU106*AU$47,AW106*AW$47,AY106*AY$47)</f>
        <v>40</v>
      </c>
      <c r="AB106" s="59"/>
      <c r="AC106" s="85">
        <v>16</v>
      </c>
      <c r="AD106" s="188"/>
      <c r="AE106" s="189"/>
      <c r="AF106" s="188"/>
      <c r="AG106" s="189">
        <v>24</v>
      </c>
      <c r="AH106" s="59"/>
      <c r="AI106" s="85">
        <v>50</v>
      </c>
      <c r="AJ106" s="187"/>
      <c r="AK106" s="193"/>
      <c r="AL106" s="194"/>
      <c r="AM106" s="85">
        <v>2.5</v>
      </c>
      <c r="AN106" s="59"/>
      <c r="AO106" s="53"/>
      <c r="AP106" s="54"/>
      <c r="AQ106" s="53"/>
      <c r="AR106" s="54"/>
      <c r="AS106" s="53"/>
      <c r="AT106" s="54"/>
      <c r="AU106" s="53"/>
      <c r="AV106" s="54"/>
      <c r="AW106" s="53"/>
      <c r="AX106" s="54"/>
      <c r="AY106" s="53"/>
      <c r="AZ106" s="55"/>
      <c r="BA106" s="4"/>
    </row>
    <row r="107" spans="1:53" ht="13.5" customHeight="1" thickBot="1">
      <c r="A107" s="210" t="s">
        <v>85</v>
      </c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2"/>
      <c r="O107" s="200"/>
      <c r="P107" s="201"/>
      <c r="Q107" s="200"/>
      <c r="R107" s="201"/>
      <c r="S107" s="200"/>
      <c r="T107" s="201"/>
      <c r="U107" s="200"/>
      <c r="V107" s="213"/>
      <c r="W107" s="211">
        <f>SUM(W100:X106)</f>
        <v>36</v>
      </c>
      <c r="X107" s="212"/>
      <c r="Y107" s="214">
        <f>SUM(Y100:Z106)</f>
        <v>1080</v>
      </c>
      <c r="Z107" s="215"/>
      <c r="AA107" s="211">
        <f>SUM(AA100:AB106)</f>
        <v>376</v>
      </c>
      <c r="AB107" s="212"/>
      <c r="AC107" s="211">
        <f>SUM(AC100:AD106)</f>
        <v>160</v>
      </c>
      <c r="AD107" s="212"/>
      <c r="AE107" s="211">
        <f>SUM(AE100:AF106)</f>
        <v>0</v>
      </c>
      <c r="AF107" s="212"/>
      <c r="AG107" s="211">
        <f>SUM(AG100:AH106)</f>
        <v>216</v>
      </c>
      <c r="AH107" s="212"/>
      <c r="AI107" s="211">
        <f>SUM(AI100:AJ106)</f>
        <v>704</v>
      </c>
      <c r="AJ107" s="212"/>
      <c r="AK107" s="202">
        <f>SUM(AK100:AL106)</f>
        <v>14</v>
      </c>
      <c r="AL107" s="203"/>
      <c r="AM107" s="200">
        <f>SUM(AM100:AN106)</f>
        <v>9.5</v>
      </c>
      <c r="AN107" s="201"/>
      <c r="AO107" s="200"/>
      <c r="AP107" s="201"/>
      <c r="AQ107" s="200"/>
      <c r="AR107" s="201"/>
      <c r="AS107" s="200"/>
      <c r="AT107" s="201"/>
      <c r="AU107" s="200"/>
      <c r="AV107" s="201"/>
      <c r="AW107" s="200"/>
      <c r="AX107" s="201"/>
      <c r="AY107" s="203"/>
      <c r="AZ107" s="213"/>
      <c r="BA107" s="5"/>
    </row>
    <row r="108" spans="1:53" ht="13.5" customHeight="1">
      <c r="A108" s="256" t="s">
        <v>637</v>
      </c>
      <c r="B108" s="257"/>
      <c r="C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7"/>
    </row>
    <row r="109" spans="1:53" ht="24.75" customHeight="1">
      <c r="A109" s="224" t="s">
        <v>638</v>
      </c>
      <c r="B109" s="225"/>
      <c r="C109" s="190" t="s">
        <v>215</v>
      </c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2"/>
      <c r="O109" s="85">
        <v>1</v>
      </c>
      <c r="P109" s="59"/>
      <c r="Q109" s="85"/>
      <c r="R109" s="59"/>
      <c r="S109" s="85"/>
      <c r="T109" s="59"/>
      <c r="U109" s="85"/>
      <c r="V109" s="187"/>
      <c r="W109" s="58">
        <f>Y109/30</f>
        <v>4.5</v>
      </c>
      <c r="X109" s="59"/>
      <c r="Y109" s="85">
        <f aca="true" t="shared" si="18" ref="Y109:Y116">SUM(AA109,AI109)</f>
        <v>135</v>
      </c>
      <c r="Z109" s="59"/>
      <c r="AA109" s="85">
        <f aca="true" t="shared" si="19" ref="AA109:AA116">SUM(AK109*AK$47,AM109*AM$47,AO109*AO$47,AQ109*AQ$47,AS109*AS$47,AU109*AU$47,AW109*AW$47,AY109*AY$47)</f>
        <v>40</v>
      </c>
      <c r="AB109" s="59"/>
      <c r="AC109" s="85">
        <v>16</v>
      </c>
      <c r="AD109" s="188"/>
      <c r="AE109" s="189"/>
      <c r="AF109" s="188"/>
      <c r="AG109" s="189">
        <v>24</v>
      </c>
      <c r="AH109" s="59"/>
      <c r="AI109" s="85">
        <v>95</v>
      </c>
      <c r="AJ109" s="187"/>
      <c r="AK109" s="193">
        <v>2.5</v>
      </c>
      <c r="AL109" s="194"/>
      <c r="AM109" s="85"/>
      <c r="AN109" s="59"/>
      <c r="AO109" s="85"/>
      <c r="AP109" s="59"/>
      <c r="AQ109" s="85"/>
      <c r="AR109" s="59"/>
      <c r="AS109" s="85"/>
      <c r="AT109" s="59"/>
      <c r="AU109" s="85"/>
      <c r="AV109" s="59"/>
      <c r="AW109" s="85"/>
      <c r="AX109" s="59"/>
      <c r="AY109" s="85"/>
      <c r="AZ109" s="187"/>
      <c r="BA109" s="4"/>
    </row>
    <row r="110" spans="1:53" ht="24.75" customHeight="1">
      <c r="A110" s="224" t="s">
        <v>639</v>
      </c>
      <c r="B110" s="225"/>
      <c r="C110" s="190" t="s">
        <v>216</v>
      </c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2"/>
      <c r="O110" s="53">
        <v>1</v>
      </c>
      <c r="P110" s="54"/>
      <c r="Q110" s="53"/>
      <c r="R110" s="54"/>
      <c r="S110" s="53"/>
      <c r="T110" s="54"/>
      <c r="U110" s="53"/>
      <c r="V110" s="55"/>
      <c r="W110" s="58">
        <f aca="true" t="shared" si="20" ref="W110:W116">Y110/30</f>
        <v>4.5</v>
      </c>
      <c r="X110" s="59"/>
      <c r="Y110" s="53">
        <f t="shared" si="18"/>
        <v>135</v>
      </c>
      <c r="Z110" s="54"/>
      <c r="AA110" s="53">
        <f t="shared" si="19"/>
        <v>40</v>
      </c>
      <c r="AB110" s="54"/>
      <c r="AC110" s="85">
        <v>16</v>
      </c>
      <c r="AD110" s="188"/>
      <c r="AE110" s="189"/>
      <c r="AF110" s="188"/>
      <c r="AG110" s="189">
        <v>24</v>
      </c>
      <c r="AH110" s="59"/>
      <c r="AI110" s="85">
        <v>95</v>
      </c>
      <c r="AJ110" s="187"/>
      <c r="AK110" s="193">
        <v>2.5</v>
      </c>
      <c r="AL110" s="194"/>
      <c r="AM110" s="53"/>
      <c r="AN110" s="54"/>
      <c r="AO110" s="53"/>
      <c r="AP110" s="54"/>
      <c r="AQ110" s="53"/>
      <c r="AR110" s="54"/>
      <c r="AS110" s="53"/>
      <c r="AT110" s="54"/>
      <c r="AU110" s="53"/>
      <c r="AV110" s="54"/>
      <c r="AW110" s="53"/>
      <c r="AX110" s="54"/>
      <c r="AY110" s="53"/>
      <c r="AZ110" s="55"/>
      <c r="BA110" s="4"/>
    </row>
    <row r="111" spans="1:53" ht="24.75" customHeight="1">
      <c r="A111" s="224" t="s">
        <v>640</v>
      </c>
      <c r="B111" s="225"/>
      <c r="C111" s="190" t="s">
        <v>217</v>
      </c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2"/>
      <c r="O111" s="53">
        <v>1</v>
      </c>
      <c r="P111" s="54"/>
      <c r="Q111" s="53"/>
      <c r="R111" s="54"/>
      <c r="S111" s="53"/>
      <c r="T111" s="54"/>
      <c r="U111" s="53"/>
      <c r="V111" s="55"/>
      <c r="W111" s="58">
        <f t="shared" si="20"/>
        <v>4.5</v>
      </c>
      <c r="X111" s="59"/>
      <c r="Y111" s="53">
        <f t="shared" si="18"/>
        <v>135</v>
      </c>
      <c r="Z111" s="54"/>
      <c r="AA111" s="53">
        <f t="shared" si="19"/>
        <v>40</v>
      </c>
      <c r="AB111" s="54"/>
      <c r="AC111" s="85">
        <v>16</v>
      </c>
      <c r="AD111" s="188"/>
      <c r="AE111" s="189"/>
      <c r="AF111" s="188"/>
      <c r="AG111" s="189">
        <v>24</v>
      </c>
      <c r="AH111" s="59"/>
      <c r="AI111" s="85">
        <v>95</v>
      </c>
      <c r="AJ111" s="187"/>
      <c r="AK111" s="193">
        <v>2.5</v>
      </c>
      <c r="AL111" s="194"/>
      <c r="AM111" s="53"/>
      <c r="AN111" s="54"/>
      <c r="AO111" s="53"/>
      <c r="AP111" s="54"/>
      <c r="AQ111" s="53"/>
      <c r="AR111" s="54"/>
      <c r="AS111" s="53"/>
      <c r="AT111" s="54"/>
      <c r="AU111" s="53"/>
      <c r="AV111" s="54"/>
      <c r="AW111" s="53"/>
      <c r="AX111" s="54"/>
      <c r="AY111" s="53"/>
      <c r="AZ111" s="55"/>
      <c r="BA111" s="4"/>
    </row>
    <row r="112" spans="1:53" ht="24.75" customHeight="1">
      <c r="A112" s="224" t="s">
        <v>641</v>
      </c>
      <c r="B112" s="225"/>
      <c r="C112" s="190" t="s">
        <v>218</v>
      </c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2"/>
      <c r="O112" s="85">
        <v>1</v>
      </c>
      <c r="P112" s="59"/>
      <c r="Q112" s="85"/>
      <c r="R112" s="59"/>
      <c r="S112" s="85"/>
      <c r="T112" s="59"/>
      <c r="U112" s="85"/>
      <c r="V112" s="187"/>
      <c r="W112" s="58">
        <f t="shared" si="20"/>
        <v>4.5</v>
      </c>
      <c r="X112" s="59"/>
      <c r="Y112" s="85">
        <f t="shared" si="18"/>
        <v>135</v>
      </c>
      <c r="Z112" s="59"/>
      <c r="AA112" s="85">
        <f t="shared" si="19"/>
        <v>40</v>
      </c>
      <c r="AB112" s="59"/>
      <c r="AC112" s="85">
        <v>16</v>
      </c>
      <c r="AD112" s="188"/>
      <c r="AE112" s="189"/>
      <c r="AF112" s="188"/>
      <c r="AG112" s="189">
        <v>24</v>
      </c>
      <c r="AH112" s="59"/>
      <c r="AI112" s="85">
        <v>95</v>
      </c>
      <c r="AJ112" s="187"/>
      <c r="AK112" s="193">
        <v>2.5</v>
      </c>
      <c r="AL112" s="194"/>
      <c r="AM112" s="85"/>
      <c r="AN112" s="59"/>
      <c r="AO112" s="85"/>
      <c r="AP112" s="59"/>
      <c r="AQ112" s="85"/>
      <c r="AR112" s="59"/>
      <c r="AS112" s="85"/>
      <c r="AT112" s="59"/>
      <c r="AU112" s="85"/>
      <c r="AV112" s="59"/>
      <c r="AW112" s="85"/>
      <c r="AX112" s="59"/>
      <c r="AY112" s="85"/>
      <c r="AZ112" s="187"/>
      <c r="BA112" s="4"/>
    </row>
    <row r="113" spans="1:53" ht="24.75" customHeight="1">
      <c r="A113" s="224" t="s">
        <v>642</v>
      </c>
      <c r="B113" s="225"/>
      <c r="C113" s="190" t="s">
        <v>221</v>
      </c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2"/>
      <c r="O113" s="85">
        <v>2</v>
      </c>
      <c r="P113" s="59"/>
      <c r="Q113" s="85"/>
      <c r="R113" s="59"/>
      <c r="S113" s="85"/>
      <c r="T113" s="59"/>
      <c r="U113" s="85"/>
      <c r="V113" s="187"/>
      <c r="W113" s="58">
        <f t="shared" si="20"/>
        <v>4.5</v>
      </c>
      <c r="X113" s="59"/>
      <c r="Y113" s="85">
        <f t="shared" si="18"/>
        <v>135</v>
      </c>
      <c r="Z113" s="59"/>
      <c r="AA113" s="85">
        <f t="shared" si="19"/>
        <v>40</v>
      </c>
      <c r="AB113" s="59"/>
      <c r="AC113" s="85">
        <v>16</v>
      </c>
      <c r="AD113" s="188"/>
      <c r="AE113" s="189"/>
      <c r="AF113" s="188"/>
      <c r="AG113" s="189">
        <v>24</v>
      </c>
      <c r="AH113" s="59"/>
      <c r="AI113" s="85">
        <v>95</v>
      </c>
      <c r="AJ113" s="187"/>
      <c r="AK113" s="193"/>
      <c r="AL113" s="194"/>
      <c r="AM113" s="85">
        <v>2.5</v>
      </c>
      <c r="AN113" s="59"/>
      <c r="AO113" s="85"/>
      <c r="AP113" s="59"/>
      <c r="AQ113" s="85"/>
      <c r="AR113" s="59"/>
      <c r="AS113" s="85"/>
      <c r="AT113" s="59"/>
      <c r="AU113" s="85"/>
      <c r="AV113" s="59"/>
      <c r="AW113" s="85"/>
      <c r="AX113" s="59"/>
      <c r="AY113" s="85"/>
      <c r="AZ113" s="187"/>
      <c r="BA113" s="4"/>
    </row>
    <row r="114" spans="1:53" ht="24.75" customHeight="1">
      <c r="A114" s="224" t="s">
        <v>643</v>
      </c>
      <c r="B114" s="225"/>
      <c r="C114" s="190" t="s">
        <v>222</v>
      </c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2"/>
      <c r="O114" s="53">
        <v>2</v>
      </c>
      <c r="P114" s="54"/>
      <c r="Q114" s="53"/>
      <c r="R114" s="54"/>
      <c r="S114" s="53"/>
      <c r="T114" s="54"/>
      <c r="U114" s="53"/>
      <c r="V114" s="55"/>
      <c r="W114" s="58">
        <f t="shared" si="20"/>
        <v>4.5</v>
      </c>
      <c r="X114" s="59"/>
      <c r="Y114" s="53">
        <f t="shared" si="18"/>
        <v>135</v>
      </c>
      <c r="Z114" s="54"/>
      <c r="AA114" s="53">
        <f t="shared" si="19"/>
        <v>40</v>
      </c>
      <c r="AB114" s="54"/>
      <c r="AC114" s="85">
        <v>16</v>
      </c>
      <c r="AD114" s="188"/>
      <c r="AE114" s="189"/>
      <c r="AF114" s="188"/>
      <c r="AG114" s="189">
        <v>24</v>
      </c>
      <c r="AH114" s="59"/>
      <c r="AI114" s="85">
        <v>95</v>
      </c>
      <c r="AJ114" s="187"/>
      <c r="AK114" s="193"/>
      <c r="AL114" s="194"/>
      <c r="AM114" s="85">
        <v>2.5</v>
      </c>
      <c r="AN114" s="59"/>
      <c r="AO114" s="53"/>
      <c r="AP114" s="54"/>
      <c r="AQ114" s="53"/>
      <c r="AR114" s="54"/>
      <c r="AS114" s="53"/>
      <c r="AT114" s="54"/>
      <c r="AU114" s="53"/>
      <c r="AV114" s="54"/>
      <c r="AW114" s="53"/>
      <c r="AX114" s="54"/>
      <c r="AY114" s="53"/>
      <c r="AZ114" s="55"/>
      <c r="BA114" s="4"/>
    </row>
    <row r="115" spans="1:53" ht="24.75" customHeight="1">
      <c r="A115" s="224" t="s">
        <v>644</v>
      </c>
      <c r="B115" s="225"/>
      <c r="C115" s="190" t="s">
        <v>223</v>
      </c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2"/>
      <c r="O115" s="53">
        <v>2</v>
      </c>
      <c r="P115" s="54"/>
      <c r="Q115" s="53"/>
      <c r="R115" s="54"/>
      <c r="S115" s="53"/>
      <c r="T115" s="54"/>
      <c r="U115" s="53"/>
      <c r="V115" s="55"/>
      <c r="W115" s="58">
        <f t="shared" si="20"/>
        <v>4.5</v>
      </c>
      <c r="X115" s="59"/>
      <c r="Y115" s="53">
        <f t="shared" si="18"/>
        <v>135</v>
      </c>
      <c r="Z115" s="54"/>
      <c r="AA115" s="53">
        <f t="shared" si="19"/>
        <v>40</v>
      </c>
      <c r="AB115" s="54"/>
      <c r="AC115" s="85">
        <v>16</v>
      </c>
      <c r="AD115" s="188"/>
      <c r="AE115" s="189"/>
      <c r="AF115" s="188"/>
      <c r="AG115" s="189">
        <v>24</v>
      </c>
      <c r="AH115" s="59"/>
      <c r="AI115" s="85">
        <v>95</v>
      </c>
      <c r="AJ115" s="187"/>
      <c r="AK115" s="193"/>
      <c r="AL115" s="194"/>
      <c r="AM115" s="85">
        <v>2.5</v>
      </c>
      <c r="AN115" s="59"/>
      <c r="AO115" s="53"/>
      <c r="AP115" s="54"/>
      <c r="AQ115" s="53"/>
      <c r="AR115" s="54"/>
      <c r="AS115" s="53"/>
      <c r="AT115" s="54"/>
      <c r="AU115" s="53"/>
      <c r="AV115" s="54"/>
      <c r="AW115" s="53"/>
      <c r="AX115" s="54"/>
      <c r="AY115" s="53"/>
      <c r="AZ115" s="55"/>
      <c r="BA115" s="4"/>
    </row>
    <row r="116" spans="1:53" ht="24.75" customHeight="1" thickBot="1">
      <c r="A116" s="224" t="s">
        <v>645</v>
      </c>
      <c r="B116" s="225"/>
      <c r="C116" s="190" t="s">
        <v>224</v>
      </c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2"/>
      <c r="O116" s="85">
        <v>2</v>
      </c>
      <c r="P116" s="59"/>
      <c r="Q116" s="85"/>
      <c r="R116" s="59"/>
      <c r="S116" s="85"/>
      <c r="T116" s="59"/>
      <c r="U116" s="85"/>
      <c r="V116" s="187"/>
      <c r="W116" s="58">
        <f t="shared" si="20"/>
        <v>4.5</v>
      </c>
      <c r="X116" s="59"/>
      <c r="Y116" s="85">
        <f t="shared" si="18"/>
        <v>135</v>
      </c>
      <c r="Z116" s="59"/>
      <c r="AA116" s="85">
        <f t="shared" si="19"/>
        <v>40</v>
      </c>
      <c r="AB116" s="59"/>
      <c r="AC116" s="85">
        <v>16</v>
      </c>
      <c r="AD116" s="188"/>
      <c r="AE116" s="189"/>
      <c r="AF116" s="188"/>
      <c r="AG116" s="189">
        <v>24</v>
      </c>
      <c r="AH116" s="59"/>
      <c r="AI116" s="85">
        <v>95</v>
      </c>
      <c r="AJ116" s="187"/>
      <c r="AK116" s="193"/>
      <c r="AL116" s="194"/>
      <c r="AM116" s="85">
        <v>2.5</v>
      </c>
      <c r="AN116" s="59"/>
      <c r="AO116" s="85"/>
      <c r="AP116" s="59"/>
      <c r="AQ116" s="85"/>
      <c r="AR116" s="59"/>
      <c r="AS116" s="85"/>
      <c r="AT116" s="59"/>
      <c r="AU116" s="85"/>
      <c r="AV116" s="59"/>
      <c r="AW116" s="85"/>
      <c r="AX116" s="59"/>
      <c r="AY116" s="85"/>
      <c r="AZ116" s="187"/>
      <c r="BA116" s="4"/>
    </row>
    <row r="117" spans="1:53" ht="13.5" customHeight="1" thickBot="1">
      <c r="A117" s="210" t="s">
        <v>85</v>
      </c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2"/>
      <c r="O117" s="200"/>
      <c r="P117" s="201"/>
      <c r="Q117" s="200"/>
      <c r="R117" s="201"/>
      <c r="S117" s="200"/>
      <c r="T117" s="201"/>
      <c r="U117" s="200"/>
      <c r="V117" s="213"/>
      <c r="W117" s="211">
        <f>SUM(W109:X116)</f>
        <v>36</v>
      </c>
      <c r="X117" s="212"/>
      <c r="Y117" s="214">
        <f>SUM(Y109:Z116)</f>
        <v>1080</v>
      </c>
      <c r="Z117" s="215"/>
      <c r="AA117" s="211">
        <f>SUM(AA109:AB116)</f>
        <v>320</v>
      </c>
      <c r="AB117" s="212"/>
      <c r="AC117" s="211">
        <f>SUM(AC109:AD116)</f>
        <v>128</v>
      </c>
      <c r="AD117" s="212"/>
      <c r="AE117" s="211">
        <f>SUM(AE109:AF116)</f>
        <v>0</v>
      </c>
      <c r="AF117" s="212"/>
      <c r="AG117" s="211">
        <f>SUM(AG109:AH116)</f>
        <v>192</v>
      </c>
      <c r="AH117" s="212"/>
      <c r="AI117" s="211">
        <f>SUM(AI109:AJ116)</f>
        <v>760</v>
      </c>
      <c r="AJ117" s="212"/>
      <c r="AK117" s="202">
        <f>SUM(AK109:AL116)</f>
        <v>10</v>
      </c>
      <c r="AL117" s="203"/>
      <c r="AM117" s="200">
        <f>SUM(AM109:AN116)</f>
        <v>10</v>
      </c>
      <c r="AN117" s="201"/>
      <c r="AO117" s="200"/>
      <c r="AP117" s="201"/>
      <c r="AQ117" s="200"/>
      <c r="AR117" s="201"/>
      <c r="AS117" s="200"/>
      <c r="AT117" s="201"/>
      <c r="AU117" s="200"/>
      <c r="AV117" s="201"/>
      <c r="AW117" s="200"/>
      <c r="AX117" s="201"/>
      <c r="AY117" s="203"/>
      <c r="AZ117" s="213"/>
      <c r="BA117" s="5"/>
    </row>
    <row r="118" spans="1:53" ht="13.5" customHeight="1">
      <c r="A118" s="256" t="s">
        <v>665</v>
      </c>
      <c r="B118" s="257"/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6"/>
      <c r="AO118" s="246"/>
      <c r="AP118" s="246"/>
      <c r="AQ118" s="246"/>
      <c r="AR118" s="246"/>
      <c r="AS118" s="246"/>
      <c r="AT118" s="246"/>
      <c r="AU118" s="246"/>
      <c r="AV118" s="246"/>
      <c r="AW118" s="246"/>
      <c r="AX118" s="246"/>
      <c r="AY118" s="246"/>
      <c r="AZ118" s="246"/>
      <c r="BA118" s="247"/>
    </row>
    <row r="119" spans="1:53" ht="39" customHeight="1">
      <c r="A119" s="224" t="s">
        <v>666</v>
      </c>
      <c r="B119" s="225"/>
      <c r="C119" s="64" t="s">
        <v>207</v>
      </c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6"/>
      <c r="O119" s="85">
        <v>1</v>
      </c>
      <c r="P119" s="59"/>
      <c r="Q119" s="85"/>
      <c r="R119" s="59"/>
      <c r="S119" s="85"/>
      <c r="T119" s="59"/>
      <c r="U119" s="85"/>
      <c r="V119" s="187"/>
      <c r="W119" s="58">
        <f aca="true" t="shared" si="21" ref="W119:W126">Y119/30</f>
        <v>4.5</v>
      </c>
      <c r="X119" s="59"/>
      <c r="Y119" s="85">
        <f aca="true" t="shared" si="22" ref="Y119:Y126">SUM(AA119,AI119)</f>
        <v>135</v>
      </c>
      <c r="Z119" s="59"/>
      <c r="AA119" s="85">
        <f aca="true" t="shared" si="23" ref="AA119:AA126">SUM(AK119*AK$47,AM119*AM$47,AO119*AO$47,AQ119*AQ$47,AS119*AS$47,AU119*AU$47,AW119*AW$47,AY119*AY$47)</f>
        <v>40</v>
      </c>
      <c r="AB119" s="59"/>
      <c r="AC119" s="85">
        <v>16</v>
      </c>
      <c r="AD119" s="188"/>
      <c r="AE119" s="189"/>
      <c r="AF119" s="188"/>
      <c r="AG119" s="189">
        <v>24</v>
      </c>
      <c r="AH119" s="59"/>
      <c r="AI119" s="85">
        <v>95</v>
      </c>
      <c r="AJ119" s="187"/>
      <c r="AK119" s="193">
        <v>2.5</v>
      </c>
      <c r="AL119" s="194"/>
      <c r="AM119" s="85"/>
      <c r="AN119" s="59"/>
      <c r="AO119" s="85"/>
      <c r="AP119" s="59"/>
      <c r="AQ119" s="85"/>
      <c r="AR119" s="59"/>
      <c r="AS119" s="85"/>
      <c r="AT119" s="59"/>
      <c r="AU119" s="85"/>
      <c r="AV119" s="59"/>
      <c r="AW119" s="85"/>
      <c r="AX119" s="59"/>
      <c r="AY119" s="85"/>
      <c r="AZ119" s="187"/>
      <c r="BA119" s="4"/>
    </row>
    <row r="120" spans="1:53" ht="11.25" customHeight="1">
      <c r="A120" s="224" t="s">
        <v>667</v>
      </c>
      <c r="B120" s="225"/>
      <c r="C120" s="190" t="s">
        <v>267</v>
      </c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2"/>
      <c r="O120" s="53">
        <v>1</v>
      </c>
      <c r="P120" s="54"/>
      <c r="Q120" s="53"/>
      <c r="R120" s="54"/>
      <c r="S120" s="53"/>
      <c r="T120" s="54"/>
      <c r="U120" s="53"/>
      <c r="V120" s="55"/>
      <c r="W120" s="58">
        <f t="shared" si="21"/>
        <v>4.5</v>
      </c>
      <c r="X120" s="59"/>
      <c r="Y120" s="53">
        <f t="shared" si="22"/>
        <v>135</v>
      </c>
      <c r="Z120" s="54"/>
      <c r="AA120" s="53">
        <f t="shared" si="23"/>
        <v>40</v>
      </c>
      <c r="AB120" s="54"/>
      <c r="AC120" s="85">
        <v>16</v>
      </c>
      <c r="AD120" s="188"/>
      <c r="AE120" s="189"/>
      <c r="AF120" s="188"/>
      <c r="AG120" s="189">
        <v>24</v>
      </c>
      <c r="AH120" s="59"/>
      <c r="AI120" s="85">
        <v>95</v>
      </c>
      <c r="AJ120" s="187"/>
      <c r="AK120" s="193">
        <v>2.5</v>
      </c>
      <c r="AL120" s="194"/>
      <c r="AM120" s="53"/>
      <c r="AN120" s="54"/>
      <c r="AO120" s="53"/>
      <c r="AP120" s="54"/>
      <c r="AQ120" s="53"/>
      <c r="AR120" s="54"/>
      <c r="AS120" s="53"/>
      <c r="AT120" s="54"/>
      <c r="AU120" s="53"/>
      <c r="AV120" s="54"/>
      <c r="AW120" s="53"/>
      <c r="AX120" s="54"/>
      <c r="AY120" s="53"/>
      <c r="AZ120" s="55"/>
      <c r="BA120" s="4"/>
    </row>
    <row r="121" spans="1:53" ht="26.25" customHeight="1">
      <c r="A121" s="224" t="s">
        <v>668</v>
      </c>
      <c r="B121" s="225"/>
      <c r="C121" s="190" t="s">
        <v>237</v>
      </c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2"/>
      <c r="O121" s="53">
        <v>1</v>
      </c>
      <c r="P121" s="54"/>
      <c r="Q121" s="53"/>
      <c r="R121" s="54"/>
      <c r="S121" s="53"/>
      <c r="T121" s="54"/>
      <c r="U121" s="53"/>
      <c r="V121" s="55"/>
      <c r="W121" s="58">
        <f t="shared" si="21"/>
        <v>4.5</v>
      </c>
      <c r="X121" s="59"/>
      <c r="Y121" s="53">
        <f t="shared" si="22"/>
        <v>135</v>
      </c>
      <c r="Z121" s="54"/>
      <c r="AA121" s="53">
        <f t="shared" si="23"/>
        <v>40</v>
      </c>
      <c r="AB121" s="54"/>
      <c r="AC121" s="85">
        <v>16</v>
      </c>
      <c r="AD121" s="188"/>
      <c r="AE121" s="189"/>
      <c r="AF121" s="188"/>
      <c r="AG121" s="189">
        <v>24</v>
      </c>
      <c r="AH121" s="59"/>
      <c r="AI121" s="85">
        <v>95</v>
      </c>
      <c r="AJ121" s="187"/>
      <c r="AK121" s="193">
        <v>2.5</v>
      </c>
      <c r="AL121" s="194"/>
      <c r="AM121" s="53"/>
      <c r="AN121" s="54"/>
      <c r="AO121" s="53"/>
      <c r="AP121" s="54"/>
      <c r="AQ121" s="53"/>
      <c r="AR121" s="54"/>
      <c r="AS121" s="53"/>
      <c r="AT121" s="54"/>
      <c r="AU121" s="53"/>
      <c r="AV121" s="54"/>
      <c r="AW121" s="53"/>
      <c r="AX121" s="54"/>
      <c r="AY121" s="53"/>
      <c r="AZ121" s="55"/>
      <c r="BA121" s="4"/>
    </row>
    <row r="122" spans="1:53" ht="11.25" customHeight="1">
      <c r="A122" s="224" t="s">
        <v>669</v>
      </c>
      <c r="B122" s="225"/>
      <c r="C122" s="64" t="s">
        <v>245</v>
      </c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6"/>
      <c r="O122" s="85">
        <v>1</v>
      </c>
      <c r="P122" s="59"/>
      <c r="Q122" s="85"/>
      <c r="R122" s="59"/>
      <c r="S122" s="85"/>
      <c r="T122" s="59"/>
      <c r="U122" s="85"/>
      <c r="V122" s="187"/>
      <c r="W122" s="58">
        <f t="shared" si="21"/>
        <v>4.5</v>
      </c>
      <c r="X122" s="59"/>
      <c r="Y122" s="85">
        <f t="shared" si="22"/>
        <v>135</v>
      </c>
      <c r="Z122" s="59"/>
      <c r="AA122" s="85">
        <f t="shared" si="23"/>
        <v>40</v>
      </c>
      <c r="AB122" s="59"/>
      <c r="AC122" s="85">
        <v>16</v>
      </c>
      <c r="AD122" s="188"/>
      <c r="AE122" s="189"/>
      <c r="AF122" s="188"/>
      <c r="AG122" s="189">
        <v>24</v>
      </c>
      <c r="AH122" s="59"/>
      <c r="AI122" s="85">
        <v>95</v>
      </c>
      <c r="AJ122" s="187"/>
      <c r="AK122" s="193">
        <v>2.5</v>
      </c>
      <c r="AL122" s="194"/>
      <c r="AM122" s="85"/>
      <c r="AN122" s="59"/>
      <c r="AO122" s="85"/>
      <c r="AP122" s="59"/>
      <c r="AQ122" s="85"/>
      <c r="AR122" s="59"/>
      <c r="AS122" s="85"/>
      <c r="AT122" s="59"/>
      <c r="AU122" s="85"/>
      <c r="AV122" s="59"/>
      <c r="AW122" s="85"/>
      <c r="AX122" s="59"/>
      <c r="AY122" s="85"/>
      <c r="AZ122" s="187"/>
      <c r="BA122" s="4"/>
    </row>
    <row r="123" spans="1:53" ht="11.25" customHeight="1">
      <c r="A123" s="224" t="s">
        <v>670</v>
      </c>
      <c r="B123" s="225"/>
      <c r="C123" s="220" t="s">
        <v>163</v>
      </c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2"/>
      <c r="O123" s="85">
        <v>1</v>
      </c>
      <c r="P123" s="59"/>
      <c r="Q123" s="85"/>
      <c r="R123" s="59"/>
      <c r="S123" s="85"/>
      <c r="T123" s="59"/>
      <c r="U123" s="85"/>
      <c r="V123" s="187"/>
      <c r="W123" s="58">
        <f t="shared" si="21"/>
        <v>3</v>
      </c>
      <c r="X123" s="59"/>
      <c r="Y123" s="85">
        <f t="shared" si="22"/>
        <v>90</v>
      </c>
      <c r="Z123" s="59"/>
      <c r="AA123" s="85">
        <f t="shared" si="23"/>
        <v>32</v>
      </c>
      <c r="AB123" s="59"/>
      <c r="AC123" s="85">
        <v>16</v>
      </c>
      <c r="AD123" s="188"/>
      <c r="AE123" s="189"/>
      <c r="AF123" s="188"/>
      <c r="AG123" s="189">
        <v>16</v>
      </c>
      <c r="AH123" s="59"/>
      <c r="AI123" s="85">
        <v>58</v>
      </c>
      <c r="AJ123" s="187"/>
      <c r="AK123" s="193">
        <v>2</v>
      </c>
      <c r="AL123" s="194"/>
      <c r="AM123" s="85"/>
      <c r="AN123" s="59"/>
      <c r="AO123" s="85"/>
      <c r="AP123" s="59"/>
      <c r="AQ123" s="85"/>
      <c r="AR123" s="59"/>
      <c r="AS123" s="85"/>
      <c r="AT123" s="59"/>
      <c r="AU123" s="85"/>
      <c r="AV123" s="59"/>
      <c r="AW123" s="85"/>
      <c r="AX123" s="59"/>
      <c r="AY123" s="85"/>
      <c r="AZ123" s="187"/>
      <c r="BA123" s="4"/>
    </row>
    <row r="124" spans="1:53" ht="24.75" customHeight="1">
      <c r="A124" s="224" t="s">
        <v>671</v>
      </c>
      <c r="B124" s="225"/>
      <c r="C124" s="220" t="s">
        <v>230</v>
      </c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2"/>
      <c r="O124" s="53">
        <v>2</v>
      </c>
      <c r="P124" s="54"/>
      <c r="Q124" s="53"/>
      <c r="R124" s="54"/>
      <c r="S124" s="53"/>
      <c r="T124" s="54"/>
      <c r="U124" s="53"/>
      <c r="V124" s="55"/>
      <c r="W124" s="58">
        <f t="shared" si="21"/>
        <v>5</v>
      </c>
      <c r="X124" s="59"/>
      <c r="Y124" s="53">
        <f t="shared" si="22"/>
        <v>150</v>
      </c>
      <c r="Z124" s="54"/>
      <c r="AA124" s="53">
        <f t="shared" si="23"/>
        <v>40</v>
      </c>
      <c r="AB124" s="54"/>
      <c r="AC124" s="85">
        <v>16</v>
      </c>
      <c r="AD124" s="188"/>
      <c r="AE124" s="189"/>
      <c r="AF124" s="188"/>
      <c r="AG124" s="189">
        <v>24</v>
      </c>
      <c r="AH124" s="59"/>
      <c r="AI124" s="85">
        <v>110</v>
      </c>
      <c r="AJ124" s="187"/>
      <c r="AK124" s="193"/>
      <c r="AL124" s="194"/>
      <c r="AM124" s="85">
        <v>2.5</v>
      </c>
      <c r="AN124" s="59"/>
      <c r="AO124" s="53"/>
      <c r="AP124" s="54"/>
      <c r="AQ124" s="53"/>
      <c r="AR124" s="54"/>
      <c r="AS124" s="53"/>
      <c r="AT124" s="54"/>
      <c r="AU124" s="53"/>
      <c r="AV124" s="54"/>
      <c r="AW124" s="53"/>
      <c r="AX124" s="54"/>
      <c r="AY124" s="53"/>
      <c r="AZ124" s="55"/>
      <c r="BA124" s="4"/>
    </row>
    <row r="125" spans="1:53" ht="24" customHeight="1">
      <c r="A125" s="224" t="s">
        <v>672</v>
      </c>
      <c r="B125" s="225"/>
      <c r="C125" s="220" t="s">
        <v>269</v>
      </c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2"/>
      <c r="O125" s="53">
        <v>2</v>
      </c>
      <c r="P125" s="54"/>
      <c r="Q125" s="53"/>
      <c r="R125" s="54"/>
      <c r="S125" s="53"/>
      <c r="T125" s="54"/>
      <c r="U125" s="53"/>
      <c r="V125" s="55"/>
      <c r="W125" s="58">
        <f t="shared" si="21"/>
        <v>5</v>
      </c>
      <c r="X125" s="59"/>
      <c r="Y125" s="53">
        <f t="shared" si="22"/>
        <v>150</v>
      </c>
      <c r="Z125" s="54"/>
      <c r="AA125" s="53">
        <f t="shared" si="23"/>
        <v>40</v>
      </c>
      <c r="AB125" s="54"/>
      <c r="AC125" s="85">
        <v>16</v>
      </c>
      <c r="AD125" s="188"/>
      <c r="AE125" s="189"/>
      <c r="AF125" s="188"/>
      <c r="AG125" s="189">
        <v>24</v>
      </c>
      <c r="AH125" s="59"/>
      <c r="AI125" s="85">
        <v>110</v>
      </c>
      <c r="AJ125" s="187"/>
      <c r="AK125" s="193"/>
      <c r="AL125" s="194"/>
      <c r="AM125" s="85">
        <v>2.5</v>
      </c>
      <c r="AN125" s="59"/>
      <c r="AO125" s="53"/>
      <c r="AP125" s="54"/>
      <c r="AQ125" s="53"/>
      <c r="AR125" s="54"/>
      <c r="AS125" s="53"/>
      <c r="AT125" s="54"/>
      <c r="AU125" s="53"/>
      <c r="AV125" s="54"/>
      <c r="AW125" s="53"/>
      <c r="AX125" s="54"/>
      <c r="AY125" s="53"/>
      <c r="AZ125" s="55"/>
      <c r="BA125" s="4"/>
    </row>
    <row r="126" spans="1:53" ht="11.25" customHeight="1" thickBot="1">
      <c r="A126" s="224" t="s">
        <v>673</v>
      </c>
      <c r="B126" s="225"/>
      <c r="C126" s="220" t="s">
        <v>270</v>
      </c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2"/>
      <c r="O126" s="85">
        <v>2</v>
      </c>
      <c r="P126" s="59"/>
      <c r="Q126" s="85"/>
      <c r="R126" s="59"/>
      <c r="S126" s="85"/>
      <c r="T126" s="59"/>
      <c r="U126" s="85"/>
      <c r="V126" s="187"/>
      <c r="W126" s="58">
        <f t="shared" si="21"/>
        <v>5</v>
      </c>
      <c r="X126" s="59"/>
      <c r="Y126" s="85">
        <f t="shared" si="22"/>
        <v>150</v>
      </c>
      <c r="Z126" s="59"/>
      <c r="AA126" s="85">
        <f t="shared" si="23"/>
        <v>40</v>
      </c>
      <c r="AB126" s="59"/>
      <c r="AC126" s="85">
        <v>16</v>
      </c>
      <c r="AD126" s="188"/>
      <c r="AE126" s="189"/>
      <c r="AF126" s="188"/>
      <c r="AG126" s="189">
        <v>24</v>
      </c>
      <c r="AH126" s="59"/>
      <c r="AI126" s="85">
        <v>110</v>
      </c>
      <c r="AJ126" s="187"/>
      <c r="AK126" s="193"/>
      <c r="AL126" s="194"/>
      <c r="AM126" s="85">
        <v>2.5</v>
      </c>
      <c r="AN126" s="59"/>
      <c r="AO126" s="85"/>
      <c r="AP126" s="59"/>
      <c r="AQ126" s="85"/>
      <c r="AR126" s="59"/>
      <c r="AS126" s="85"/>
      <c r="AT126" s="59"/>
      <c r="AU126" s="85"/>
      <c r="AV126" s="59"/>
      <c r="AW126" s="85"/>
      <c r="AX126" s="59"/>
      <c r="AY126" s="85"/>
      <c r="AZ126" s="187"/>
      <c r="BA126" s="4"/>
    </row>
    <row r="127" spans="1:53" ht="13.5" customHeight="1" thickBot="1">
      <c r="A127" s="210" t="s">
        <v>85</v>
      </c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2"/>
      <c r="O127" s="200"/>
      <c r="P127" s="201"/>
      <c r="Q127" s="200"/>
      <c r="R127" s="201"/>
      <c r="S127" s="200"/>
      <c r="T127" s="201"/>
      <c r="U127" s="200"/>
      <c r="V127" s="213"/>
      <c r="W127" s="211">
        <f>SUM(W119:X126)</f>
        <v>36</v>
      </c>
      <c r="X127" s="212"/>
      <c r="Y127" s="214">
        <f>SUM(Y119:Z126)</f>
        <v>1080</v>
      </c>
      <c r="Z127" s="215"/>
      <c r="AA127" s="211">
        <f>SUM(AA119:AB126)</f>
        <v>312</v>
      </c>
      <c r="AB127" s="212"/>
      <c r="AC127" s="211">
        <f>SUM(AC119:AD126)</f>
        <v>128</v>
      </c>
      <c r="AD127" s="212"/>
      <c r="AE127" s="211">
        <f>SUM(AE119:AF126)</f>
        <v>0</v>
      </c>
      <c r="AF127" s="212"/>
      <c r="AG127" s="211">
        <f>SUM(AG119:AH126)</f>
        <v>184</v>
      </c>
      <c r="AH127" s="212"/>
      <c r="AI127" s="211">
        <f>SUM(AI119:AJ126)</f>
        <v>768</v>
      </c>
      <c r="AJ127" s="212"/>
      <c r="AK127" s="202">
        <f>SUM(AK119:AL126)</f>
        <v>12</v>
      </c>
      <c r="AL127" s="203"/>
      <c r="AM127" s="200">
        <f>SUM(AM119:AN126)</f>
        <v>7.5</v>
      </c>
      <c r="AN127" s="201"/>
      <c r="AO127" s="200"/>
      <c r="AP127" s="201"/>
      <c r="AQ127" s="200"/>
      <c r="AR127" s="201"/>
      <c r="AS127" s="200"/>
      <c r="AT127" s="201"/>
      <c r="AU127" s="200"/>
      <c r="AV127" s="201"/>
      <c r="AW127" s="200"/>
      <c r="AX127" s="201"/>
      <c r="AY127" s="203"/>
      <c r="AZ127" s="213"/>
      <c r="BA127" s="5"/>
    </row>
    <row r="128" spans="1:53" ht="13.5" customHeight="1">
      <c r="A128" s="256" t="s">
        <v>647</v>
      </c>
      <c r="B128" s="257"/>
      <c r="C128" s="257"/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6"/>
      <c r="AS128" s="246"/>
      <c r="AT128" s="246"/>
      <c r="AU128" s="246"/>
      <c r="AV128" s="246"/>
      <c r="AW128" s="246"/>
      <c r="AX128" s="246"/>
      <c r="AY128" s="246"/>
      <c r="AZ128" s="246"/>
      <c r="BA128" s="247"/>
    </row>
    <row r="129" spans="1:53" ht="11.25" customHeight="1">
      <c r="A129" s="224" t="s">
        <v>648</v>
      </c>
      <c r="B129" s="225"/>
      <c r="C129" s="64" t="s">
        <v>245</v>
      </c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6"/>
      <c r="O129" s="85">
        <v>1</v>
      </c>
      <c r="P129" s="59"/>
      <c r="Q129" s="85"/>
      <c r="R129" s="59"/>
      <c r="S129" s="85"/>
      <c r="T129" s="59"/>
      <c r="U129" s="85"/>
      <c r="V129" s="187"/>
      <c r="W129" s="58">
        <f>Y129/30</f>
        <v>4.5</v>
      </c>
      <c r="X129" s="59"/>
      <c r="Y129" s="85">
        <f aca="true" t="shared" si="24" ref="Y129:Y136">SUM(AA129,AI129)</f>
        <v>135</v>
      </c>
      <c r="Z129" s="59"/>
      <c r="AA129" s="85">
        <f aca="true" t="shared" si="25" ref="AA129:AA136">SUM(AK129*AK$47,AM129*AM$47,AO129*AO$47,AQ129*AQ$47,AS129*AS$47,AU129*AU$47,AW129*AW$47,AY129*AY$47)</f>
        <v>40</v>
      </c>
      <c r="AB129" s="59"/>
      <c r="AC129" s="85">
        <v>16</v>
      </c>
      <c r="AD129" s="188"/>
      <c r="AE129" s="189"/>
      <c r="AF129" s="188"/>
      <c r="AG129" s="189">
        <v>24</v>
      </c>
      <c r="AH129" s="59"/>
      <c r="AI129" s="85">
        <v>95</v>
      </c>
      <c r="AJ129" s="187"/>
      <c r="AK129" s="193">
        <v>2.5</v>
      </c>
      <c r="AL129" s="194"/>
      <c r="AM129" s="85"/>
      <c r="AN129" s="59"/>
      <c r="AO129" s="85"/>
      <c r="AP129" s="59"/>
      <c r="AQ129" s="85"/>
      <c r="AR129" s="59"/>
      <c r="AS129" s="85"/>
      <c r="AT129" s="59"/>
      <c r="AU129" s="85"/>
      <c r="AV129" s="59"/>
      <c r="AW129" s="85"/>
      <c r="AX129" s="59"/>
      <c r="AY129" s="85"/>
      <c r="AZ129" s="187"/>
      <c r="BA129" s="4"/>
    </row>
    <row r="130" spans="1:53" ht="11.25" customHeight="1">
      <c r="A130" s="224" t="s">
        <v>649</v>
      </c>
      <c r="B130" s="225"/>
      <c r="C130" s="64" t="s">
        <v>246</v>
      </c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6"/>
      <c r="O130" s="53">
        <v>1</v>
      </c>
      <c r="P130" s="54"/>
      <c r="Q130" s="53"/>
      <c r="R130" s="54"/>
      <c r="S130" s="53"/>
      <c r="T130" s="54"/>
      <c r="U130" s="53"/>
      <c r="V130" s="55"/>
      <c r="W130" s="58">
        <f aca="true" t="shared" si="26" ref="W130:W136">Y130/30</f>
        <v>4.5</v>
      </c>
      <c r="X130" s="59"/>
      <c r="Y130" s="53">
        <f t="shared" si="24"/>
        <v>135</v>
      </c>
      <c r="Z130" s="54"/>
      <c r="AA130" s="53">
        <f t="shared" si="25"/>
        <v>40</v>
      </c>
      <c r="AB130" s="54"/>
      <c r="AC130" s="85">
        <v>16</v>
      </c>
      <c r="AD130" s="188"/>
      <c r="AE130" s="189"/>
      <c r="AF130" s="188"/>
      <c r="AG130" s="189">
        <v>24</v>
      </c>
      <c r="AH130" s="59"/>
      <c r="AI130" s="85">
        <v>95</v>
      </c>
      <c r="AJ130" s="187"/>
      <c r="AK130" s="193">
        <v>2.5</v>
      </c>
      <c r="AL130" s="194"/>
      <c r="AM130" s="53"/>
      <c r="AN130" s="54"/>
      <c r="AO130" s="53"/>
      <c r="AP130" s="54"/>
      <c r="AQ130" s="53"/>
      <c r="AR130" s="54"/>
      <c r="AS130" s="53"/>
      <c r="AT130" s="54"/>
      <c r="AU130" s="53"/>
      <c r="AV130" s="54"/>
      <c r="AW130" s="53"/>
      <c r="AX130" s="54"/>
      <c r="AY130" s="53"/>
      <c r="AZ130" s="55"/>
      <c r="BA130" s="4"/>
    </row>
    <row r="131" spans="1:53" ht="11.25" customHeight="1">
      <c r="A131" s="224" t="s">
        <v>650</v>
      </c>
      <c r="B131" s="225"/>
      <c r="C131" s="64" t="s">
        <v>247</v>
      </c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6"/>
      <c r="O131" s="53">
        <v>1</v>
      </c>
      <c r="P131" s="54"/>
      <c r="Q131" s="53"/>
      <c r="R131" s="54"/>
      <c r="S131" s="53"/>
      <c r="T131" s="54"/>
      <c r="U131" s="53"/>
      <c r="V131" s="55"/>
      <c r="W131" s="58">
        <f t="shared" si="26"/>
        <v>4.5</v>
      </c>
      <c r="X131" s="59"/>
      <c r="Y131" s="53">
        <f t="shared" si="24"/>
        <v>135</v>
      </c>
      <c r="Z131" s="54"/>
      <c r="AA131" s="53">
        <f t="shared" si="25"/>
        <v>40</v>
      </c>
      <c r="AB131" s="54"/>
      <c r="AC131" s="85">
        <v>16</v>
      </c>
      <c r="AD131" s="188"/>
      <c r="AE131" s="189"/>
      <c r="AF131" s="188"/>
      <c r="AG131" s="189">
        <v>24</v>
      </c>
      <c r="AH131" s="59"/>
      <c r="AI131" s="85">
        <v>95</v>
      </c>
      <c r="AJ131" s="187"/>
      <c r="AK131" s="193">
        <v>2.5</v>
      </c>
      <c r="AL131" s="194"/>
      <c r="AM131" s="53"/>
      <c r="AN131" s="54"/>
      <c r="AO131" s="53"/>
      <c r="AP131" s="54"/>
      <c r="AQ131" s="53"/>
      <c r="AR131" s="54"/>
      <c r="AS131" s="53"/>
      <c r="AT131" s="54"/>
      <c r="AU131" s="53"/>
      <c r="AV131" s="54"/>
      <c r="AW131" s="53"/>
      <c r="AX131" s="54"/>
      <c r="AY131" s="53"/>
      <c r="AZ131" s="55"/>
      <c r="BA131" s="4"/>
    </row>
    <row r="132" spans="1:53" ht="25.5" customHeight="1">
      <c r="A132" s="224" t="s">
        <v>651</v>
      </c>
      <c r="B132" s="225"/>
      <c r="C132" s="64" t="s">
        <v>249</v>
      </c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6"/>
      <c r="O132" s="85">
        <v>1</v>
      </c>
      <c r="P132" s="59"/>
      <c r="Q132" s="85"/>
      <c r="R132" s="59"/>
      <c r="S132" s="85"/>
      <c r="T132" s="59"/>
      <c r="U132" s="85"/>
      <c r="V132" s="187"/>
      <c r="W132" s="58">
        <f t="shared" si="26"/>
        <v>4.5</v>
      </c>
      <c r="X132" s="59"/>
      <c r="Y132" s="85">
        <f t="shared" si="24"/>
        <v>135</v>
      </c>
      <c r="Z132" s="59"/>
      <c r="AA132" s="85">
        <f t="shared" si="25"/>
        <v>40</v>
      </c>
      <c r="AB132" s="59"/>
      <c r="AC132" s="85">
        <v>16</v>
      </c>
      <c r="AD132" s="188"/>
      <c r="AE132" s="189"/>
      <c r="AF132" s="188"/>
      <c r="AG132" s="189">
        <v>24</v>
      </c>
      <c r="AH132" s="59"/>
      <c r="AI132" s="85">
        <v>95</v>
      </c>
      <c r="AJ132" s="187"/>
      <c r="AK132" s="193">
        <v>2.5</v>
      </c>
      <c r="AL132" s="194"/>
      <c r="AM132" s="85"/>
      <c r="AN132" s="59"/>
      <c r="AO132" s="85"/>
      <c r="AP132" s="59"/>
      <c r="AQ132" s="85"/>
      <c r="AR132" s="59"/>
      <c r="AS132" s="85"/>
      <c r="AT132" s="59"/>
      <c r="AU132" s="85"/>
      <c r="AV132" s="59"/>
      <c r="AW132" s="85"/>
      <c r="AX132" s="59"/>
      <c r="AY132" s="85"/>
      <c r="AZ132" s="187"/>
      <c r="BA132" s="4"/>
    </row>
    <row r="133" spans="1:53" ht="24.75" customHeight="1">
      <c r="A133" s="224" t="s">
        <v>652</v>
      </c>
      <c r="B133" s="225"/>
      <c r="C133" s="64" t="s">
        <v>251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6"/>
      <c r="O133" s="85">
        <v>2</v>
      </c>
      <c r="P133" s="59"/>
      <c r="Q133" s="85"/>
      <c r="R133" s="59"/>
      <c r="S133" s="85"/>
      <c r="T133" s="59"/>
      <c r="U133" s="85"/>
      <c r="V133" s="187"/>
      <c r="W133" s="58">
        <f t="shared" si="26"/>
        <v>4.5</v>
      </c>
      <c r="X133" s="59"/>
      <c r="Y133" s="85">
        <f t="shared" si="24"/>
        <v>135</v>
      </c>
      <c r="Z133" s="59"/>
      <c r="AA133" s="85">
        <f t="shared" si="25"/>
        <v>40</v>
      </c>
      <c r="AB133" s="59"/>
      <c r="AC133" s="85">
        <v>16</v>
      </c>
      <c r="AD133" s="188"/>
      <c r="AE133" s="189"/>
      <c r="AF133" s="188"/>
      <c r="AG133" s="189">
        <v>24</v>
      </c>
      <c r="AH133" s="59"/>
      <c r="AI133" s="85">
        <v>95</v>
      </c>
      <c r="AJ133" s="187"/>
      <c r="AK133" s="193"/>
      <c r="AL133" s="194"/>
      <c r="AM133" s="85">
        <v>2.5</v>
      </c>
      <c r="AN133" s="59"/>
      <c r="AO133" s="85"/>
      <c r="AP133" s="59"/>
      <c r="AQ133" s="85"/>
      <c r="AR133" s="59"/>
      <c r="AS133" s="85"/>
      <c r="AT133" s="59"/>
      <c r="AU133" s="85"/>
      <c r="AV133" s="59"/>
      <c r="AW133" s="85"/>
      <c r="AX133" s="59"/>
      <c r="AY133" s="85"/>
      <c r="AZ133" s="187"/>
      <c r="BA133" s="4"/>
    </row>
    <row r="134" spans="1:53" ht="25.5" customHeight="1">
      <c r="A134" s="224" t="s">
        <v>653</v>
      </c>
      <c r="B134" s="225"/>
      <c r="C134" s="64" t="s">
        <v>230</v>
      </c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6"/>
      <c r="O134" s="53">
        <v>2</v>
      </c>
      <c r="P134" s="54"/>
      <c r="Q134" s="53"/>
      <c r="R134" s="54"/>
      <c r="S134" s="53"/>
      <c r="T134" s="54"/>
      <c r="U134" s="53"/>
      <c r="V134" s="55"/>
      <c r="W134" s="58">
        <f t="shared" si="26"/>
        <v>4.5</v>
      </c>
      <c r="X134" s="59"/>
      <c r="Y134" s="53">
        <f t="shared" si="24"/>
        <v>135</v>
      </c>
      <c r="Z134" s="54"/>
      <c r="AA134" s="53">
        <f t="shared" si="25"/>
        <v>40</v>
      </c>
      <c r="AB134" s="54"/>
      <c r="AC134" s="85">
        <v>16</v>
      </c>
      <c r="AD134" s="188"/>
      <c r="AE134" s="189"/>
      <c r="AF134" s="188"/>
      <c r="AG134" s="189">
        <v>24</v>
      </c>
      <c r="AH134" s="59"/>
      <c r="AI134" s="85">
        <v>95</v>
      </c>
      <c r="AJ134" s="187"/>
      <c r="AK134" s="193"/>
      <c r="AL134" s="194"/>
      <c r="AM134" s="85">
        <v>2.5</v>
      </c>
      <c r="AN134" s="59"/>
      <c r="AO134" s="53"/>
      <c r="AP134" s="54"/>
      <c r="AQ134" s="53"/>
      <c r="AR134" s="54"/>
      <c r="AS134" s="53"/>
      <c r="AT134" s="54"/>
      <c r="AU134" s="53"/>
      <c r="AV134" s="54"/>
      <c r="AW134" s="53"/>
      <c r="AX134" s="54"/>
      <c r="AY134" s="53"/>
      <c r="AZ134" s="55"/>
      <c r="BA134" s="4"/>
    </row>
    <row r="135" spans="1:53" ht="39" customHeight="1">
      <c r="A135" s="224" t="s">
        <v>654</v>
      </c>
      <c r="B135" s="225"/>
      <c r="C135" s="64" t="s">
        <v>257</v>
      </c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6"/>
      <c r="O135" s="53">
        <v>2</v>
      </c>
      <c r="P135" s="54"/>
      <c r="Q135" s="53"/>
      <c r="R135" s="54"/>
      <c r="S135" s="53"/>
      <c r="T135" s="54"/>
      <c r="U135" s="53"/>
      <c r="V135" s="55"/>
      <c r="W135" s="58">
        <f t="shared" si="26"/>
        <v>4.5</v>
      </c>
      <c r="X135" s="59"/>
      <c r="Y135" s="53">
        <f t="shared" si="24"/>
        <v>135</v>
      </c>
      <c r="Z135" s="54"/>
      <c r="AA135" s="53">
        <f t="shared" si="25"/>
        <v>40</v>
      </c>
      <c r="AB135" s="54"/>
      <c r="AC135" s="85">
        <v>16</v>
      </c>
      <c r="AD135" s="188"/>
      <c r="AE135" s="189"/>
      <c r="AF135" s="188"/>
      <c r="AG135" s="189">
        <v>24</v>
      </c>
      <c r="AH135" s="59"/>
      <c r="AI135" s="85">
        <v>95</v>
      </c>
      <c r="AJ135" s="187"/>
      <c r="AK135" s="193"/>
      <c r="AL135" s="194"/>
      <c r="AM135" s="85">
        <v>2.5</v>
      </c>
      <c r="AN135" s="59"/>
      <c r="AO135" s="53"/>
      <c r="AP135" s="54"/>
      <c r="AQ135" s="53"/>
      <c r="AR135" s="54"/>
      <c r="AS135" s="53"/>
      <c r="AT135" s="54"/>
      <c r="AU135" s="53"/>
      <c r="AV135" s="54"/>
      <c r="AW135" s="53"/>
      <c r="AX135" s="54"/>
      <c r="AY135" s="53"/>
      <c r="AZ135" s="55"/>
      <c r="BA135" s="4"/>
    </row>
    <row r="136" spans="1:53" ht="38.25" customHeight="1" thickBot="1">
      <c r="A136" s="224" t="s">
        <v>655</v>
      </c>
      <c r="B136" s="225"/>
      <c r="C136" s="64" t="s">
        <v>248</v>
      </c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6"/>
      <c r="O136" s="85">
        <v>2</v>
      </c>
      <c r="P136" s="59"/>
      <c r="Q136" s="85"/>
      <c r="R136" s="59"/>
      <c r="S136" s="85"/>
      <c r="T136" s="59"/>
      <c r="U136" s="85"/>
      <c r="V136" s="187"/>
      <c r="W136" s="58">
        <f t="shared" si="26"/>
        <v>4.5</v>
      </c>
      <c r="X136" s="59"/>
      <c r="Y136" s="85">
        <f t="shared" si="24"/>
        <v>135</v>
      </c>
      <c r="Z136" s="59"/>
      <c r="AA136" s="85">
        <f t="shared" si="25"/>
        <v>40</v>
      </c>
      <c r="AB136" s="59"/>
      <c r="AC136" s="85">
        <v>16</v>
      </c>
      <c r="AD136" s="188"/>
      <c r="AE136" s="189"/>
      <c r="AF136" s="188"/>
      <c r="AG136" s="189">
        <v>24</v>
      </c>
      <c r="AH136" s="59"/>
      <c r="AI136" s="85">
        <v>95</v>
      </c>
      <c r="AJ136" s="187"/>
      <c r="AK136" s="193"/>
      <c r="AL136" s="194"/>
      <c r="AM136" s="85">
        <v>2.5</v>
      </c>
      <c r="AN136" s="59"/>
      <c r="AO136" s="85"/>
      <c r="AP136" s="59"/>
      <c r="AQ136" s="85"/>
      <c r="AR136" s="59"/>
      <c r="AS136" s="85"/>
      <c r="AT136" s="59"/>
      <c r="AU136" s="85"/>
      <c r="AV136" s="59"/>
      <c r="AW136" s="85"/>
      <c r="AX136" s="59"/>
      <c r="AY136" s="85"/>
      <c r="AZ136" s="187"/>
      <c r="BA136" s="4"/>
    </row>
    <row r="137" spans="1:53" ht="13.5" customHeight="1" thickBot="1">
      <c r="A137" s="210" t="s">
        <v>85</v>
      </c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2"/>
      <c r="O137" s="200"/>
      <c r="P137" s="201"/>
      <c r="Q137" s="200"/>
      <c r="R137" s="201"/>
      <c r="S137" s="200"/>
      <c r="T137" s="201"/>
      <c r="U137" s="200"/>
      <c r="V137" s="213"/>
      <c r="W137" s="211">
        <f>SUM(W129:X136)</f>
        <v>36</v>
      </c>
      <c r="X137" s="212"/>
      <c r="Y137" s="214">
        <f>SUM(Y129:Z136)</f>
        <v>1080</v>
      </c>
      <c r="Z137" s="215"/>
      <c r="AA137" s="211">
        <f>SUM(AA129:AB136)</f>
        <v>320</v>
      </c>
      <c r="AB137" s="212"/>
      <c r="AC137" s="211">
        <f>SUM(AC129:AD136)</f>
        <v>128</v>
      </c>
      <c r="AD137" s="212"/>
      <c r="AE137" s="211">
        <f>SUM(AE129:AF136)</f>
        <v>0</v>
      </c>
      <c r="AF137" s="212"/>
      <c r="AG137" s="211">
        <f>SUM(AG129:AH136)</f>
        <v>192</v>
      </c>
      <c r="AH137" s="212"/>
      <c r="AI137" s="211">
        <f>SUM(AI129:AJ136)</f>
        <v>760</v>
      </c>
      <c r="AJ137" s="212"/>
      <c r="AK137" s="202">
        <f>SUM(AK129:AL136)</f>
        <v>10</v>
      </c>
      <c r="AL137" s="203"/>
      <c r="AM137" s="200">
        <f>SUM(AM129:AN136)</f>
        <v>10</v>
      </c>
      <c r="AN137" s="201"/>
      <c r="AO137" s="200"/>
      <c r="AP137" s="201"/>
      <c r="AQ137" s="200"/>
      <c r="AR137" s="201"/>
      <c r="AS137" s="200"/>
      <c r="AT137" s="201"/>
      <c r="AU137" s="200"/>
      <c r="AV137" s="201"/>
      <c r="AW137" s="200"/>
      <c r="AX137" s="201"/>
      <c r="AY137" s="203"/>
      <c r="AZ137" s="213"/>
      <c r="BA137" s="5"/>
    </row>
    <row r="138" spans="1:53" ht="13.5" customHeight="1">
      <c r="A138" s="256" t="s">
        <v>656</v>
      </c>
      <c r="B138" s="257"/>
      <c r="C138" s="257"/>
      <c r="D138" s="257"/>
      <c r="E138" s="257"/>
      <c r="F138" s="257"/>
      <c r="G138" s="257"/>
      <c r="H138" s="257"/>
      <c r="I138" s="257"/>
      <c r="J138" s="257"/>
      <c r="K138" s="257"/>
      <c r="L138" s="257"/>
      <c r="M138" s="257"/>
      <c r="N138" s="257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  <c r="Y138" s="246"/>
      <c r="Z138" s="246"/>
      <c r="AA138" s="246"/>
      <c r="AB138" s="246"/>
      <c r="AC138" s="246"/>
      <c r="AD138" s="246"/>
      <c r="AE138" s="246"/>
      <c r="AF138" s="246"/>
      <c r="AG138" s="246"/>
      <c r="AH138" s="246"/>
      <c r="AI138" s="246"/>
      <c r="AJ138" s="246"/>
      <c r="AK138" s="246"/>
      <c r="AL138" s="246"/>
      <c r="AM138" s="246"/>
      <c r="AN138" s="246"/>
      <c r="AO138" s="246"/>
      <c r="AP138" s="246"/>
      <c r="AQ138" s="246"/>
      <c r="AR138" s="246"/>
      <c r="AS138" s="246"/>
      <c r="AT138" s="246"/>
      <c r="AU138" s="246"/>
      <c r="AV138" s="246"/>
      <c r="AW138" s="246"/>
      <c r="AX138" s="246"/>
      <c r="AY138" s="246"/>
      <c r="AZ138" s="246"/>
      <c r="BA138" s="247"/>
    </row>
    <row r="139" spans="1:53" ht="11.25" customHeight="1">
      <c r="A139" s="224" t="s">
        <v>657</v>
      </c>
      <c r="B139" s="225"/>
      <c r="C139" s="64" t="s">
        <v>258</v>
      </c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6"/>
      <c r="O139" s="85">
        <v>1</v>
      </c>
      <c r="P139" s="59"/>
      <c r="Q139" s="85"/>
      <c r="R139" s="59"/>
      <c r="S139" s="85"/>
      <c r="T139" s="59"/>
      <c r="U139" s="85"/>
      <c r="V139" s="187"/>
      <c r="W139" s="58">
        <f>Y139/30</f>
        <v>4.5</v>
      </c>
      <c r="X139" s="59"/>
      <c r="Y139" s="85">
        <f aca="true" t="shared" si="27" ref="Y139:Y146">SUM(AA139,AI139)</f>
        <v>135</v>
      </c>
      <c r="Z139" s="59"/>
      <c r="AA139" s="85">
        <f aca="true" t="shared" si="28" ref="AA139:AA146">SUM(AK139*AK$47,AM139*AM$47,AO139*AO$47,AQ139*AQ$47,AS139*AS$47,AU139*AU$47,AW139*AW$47,AY139*AY$47)</f>
        <v>40</v>
      </c>
      <c r="AB139" s="59"/>
      <c r="AC139" s="85">
        <v>16</v>
      </c>
      <c r="AD139" s="188"/>
      <c r="AE139" s="189"/>
      <c r="AF139" s="188"/>
      <c r="AG139" s="189">
        <v>24</v>
      </c>
      <c r="AH139" s="59"/>
      <c r="AI139" s="85">
        <v>95</v>
      </c>
      <c r="AJ139" s="187"/>
      <c r="AK139" s="193">
        <v>2.5</v>
      </c>
      <c r="AL139" s="194"/>
      <c r="AM139" s="85"/>
      <c r="AN139" s="59"/>
      <c r="AO139" s="85"/>
      <c r="AP139" s="59"/>
      <c r="AQ139" s="85"/>
      <c r="AR139" s="59"/>
      <c r="AS139" s="85"/>
      <c r="AT139" s="59"/>
      <c r="AU139" s="85"/>
      <c r="AV139" s="59"/>
      <c r="AW139" s="85"/>
      <c r="AX139" s="59"/>
      <c r="AY139" s="85"/>
      <c r="AZ139" s="187"/>
      <c r="BA139" s="4"/>
    </row>
    <row r="140" spans="1:53" ht="36.75" customHeight="1">
      <c r="A140" s="224" t="s">
        <v>658</v>
      </c>
      <c r="B140" s="225"/>
      <c r="C140" s="190" t="s">
        <v>259</v>
      </c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2"/>
      <c r="O140" s="53">
        <v>1</v>
      </c>
      <c r="P140" s="54"/>
      <c r="Q140" s="53"/>
      <c r="R140" s="54"/>
      <c r="S140" s="53"/>
      <c r="T140" s="54"/>
      <c r="U140" s="53"/>
      <c r="V140" s="55"/>
      <c r="W140" s="58">
        <f aca="true" t="shared" si="29" ref="W140:W146">Y140/30</f>
        <v>4.5</v>
      </c>
      <c r="X140" s="59"/>
      <c r="Y140" s="53">
        <f t="shared" si="27"/>
        <v>135</v>
      </c>
      <c r="Z140" s="54"/>
      <c r="AA140" s="53">
        <f t="shared" si="28"/>
        <v>40</v>
      </c>
      <c r="AB140" s="54"/>
      <c r="AC140" s="85">
        <v>16</v>
      </c>
      <c r="AD140" s="188"/>
      <c r="AE140" s="189"/>
      <c r="AF140" s="188"/>
      <c r="AG140" s="189">
        <v>24</v>
      </c>
      <c r="AH140" s="59"/>
      <c r="AI140" s="85">
        <v>95</v>
      </c>
      <c r="AJ140" s="187"/>
      <c r="AK140" s="193">
        <v>2.5</v>
      </c>
      <c r="AL140" s="194"/>
      <c r="AM140" s="53"/>
      <c r="AN140" s="54"/>
      <c r="AO140" s="53"/>
      <c r="AP140" s="54"/>
      <c r="AQ140" s="53"/>
      <c r="AR140" s="54"/>
      <c r="AS140" s="53"/>
      <c r="AT140" s="54"/>
      <c r="AU140" s="53"/>
      <c r="AV140" s="54"/>
      <c r="AW140" s="53"/>
      <c r="AX140" s="54"/>
      <c r="AY140" s="53"/>
      <c r="AZ140" s="55"/>
      <c r="BA140" s="4"/>
    </row>
    <row r="141" spans="1:53" ht="24.75" customHeight="1">
      <c r="A141" s="224" t="s">
        <v>659</v>
      </c>
      <c r="B141" s="225"/>
      <c r="C141" s="64" t="s">
        <v>260</v>
      </c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6"/>
      <c r="O141" s="53">
        <v>1</v>
      </c>
      <c r="P141" s="54"/>
      <c r="Q141" s="53"/>
      <c r="R141" s="54"/>
      <c r="S141" s="53"/>
      <c r="T141" s="54"/>
      <c r="U141" s="53"/>
      <c r="V141" s="55"/>
      <c r="W141" s="58">
        <f t="shared" si="29"/>
        <v>4.5</v>
      </c>
      <c r="X141" s="59"/>
      <c r="Y141" s="53">
        <f t="shared" si="27"/>
        <v>135</v>
      </c>
      <c r="Z141" s="54"/>
      <c r="AA141" s="53">
        <f t="shared" si="28"/>
        <v>40</v>
      </c>
      <c r="AB141" s="54"/>
      <c r="AC141" s="85">
        <v>16</v>
      </c>
      <c r="AD141" s="188"/>
      <c r="AE141" s="189"/>
      <c r="AF141" s="188"/>
      <c r="AG141" s="189">
        <v>24</v>
      </c>
      <c r="AH141" s="59"/>
      <c r="AI141" s="85">
        <v>95</v>
      </c>
      <c r="AJ141" s="187"/>
      <c r="AK141" s="193">
        <v>2.5</v>
      </c>
      <c r="AL141" s="194"/>
      <c r="AM141" s="53"/>
      <c r="AN141" s="54"/>
      <c r="AO141" s="53"/>
      <c r="AP141" s="54"/>
      <c r="AQ141" s="53"/>
      <c r="AR141" s="54"/>
      <c r="AS141" s="53"/>
      <c r="AT141" s="54"/>
      <c r="AU141" s="53"/>
      <c r="AV141" s="54"/>
      <c r="AW141" s="53"/>
      <c r="AX141" s="54"/>
      <c r="AY141" s="53"/>
      <c r="AZ141" s="55"/>
      <c r="BA141" s="4"/>
    </row>
    <row r="142" spans="1:53" ht="24.75" customHeight="1">
      <c r="A142" s="224" t="s">
        <v>660</v>
      </c>
      <c r="B142" s="225"/>
      <c r="C142" s="190" t="s">
        <v>230</v>
      </c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2"/>
      <c r="O142" s="85">
        <v>1</v>
      </c>
      <c r="P142" s="59"/>
      <c r="Q142" s="85"/>
      <c r="R142" s="59"/>
      <c r="S142" s="85"/>
      <c r="T142" s="59"/>
      <c r="U142" s="85"/>
      <c r="V142" s="187"/>
      <c r="W142" s="58">
        <f t="shared" si="29"/>
        <v>4.5</v>
      </c>
      <c r="X142" s="59"/>
      <c r="Y142" s="85">
        <f t="shared" si="27"/>
        <v>135</v>
      </c>
      <c r="Z142" s="59"/>
      <c r="AA142" s="85">
        <f t="shared" si="28"/>
        <v>40</v>
      </c>
      <c r="AB142" s="59"/>
      <c r="AC142" s="85">
        <v>16</v>
      </c>
      <c r="AD142" s="188"/>
      <c r="AE142" s="189"/>
      <c r="AF142" s="188"/>
      <c r="AG142" s="189">
        <v>24</v>
      </c>
      <c r="AH142" s="59"/>
      <c r="AI142" s="85">
        <v>95</v>
      </c>
      <c r="AJ142" s="187"/>
      <c r="AK142" s="193">
        <v>2.5</v>
      </c>
      <c r="AL142" s="194"/>
      <c r="AM142" s="85"/>
      <c r="AN142" s="59"/>
      <c r="AO142" s="85"/>
      <c r="AP142" s="59"/>
      <c r="AQ142" s="85"/>
      <c r="AR142" s="59"/>
      <c r="AS142" s="85"/>
      <c r="AT142" s="59"/>
      <c r="AU142" s="85"/>
      <c r="AV142" s="59"/>
      <c r="AW142" s="85"/>
      <c r="AX142" s="59"/>
      <c r="AY142" s="85"/>
      <c r="AZ142" s="187"/>
      <c r="BA142" s="4"/>
    </row>
    <row r="143" spans="1:53" ht="11.25" customHeight="1">
      <c r="A143" s="224" t="s">
        <v>661</v>
      </c>
      <c r="B143" s="225"/>
      <c r="C143" s="64" t="s">
        <v>163</v>
      </c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6"/>
      <c r="O143" s="85">
        <v>2</v>
      </c>
      <c r="P143" s="59"/>
      <c r="Q143" s="85"/>
      <c r="R143" s="59"/>
      <c r="S143" s="85"/>
      <c r="T143" s="59"/>
      <c r="U143" s="85"/>
      <c r="V143" s="187"/>
      <c r="W143" s="58">
        <f t="shared" si="29"/>
        <v>4.5</v>
      </c>
      <c r="X143" s="59"/>
      <c r="Y143" s="85">
        <f t="shared" si="27"/>
        <v>135</v>
      </c>
      <c r="Z143" s="59"/>
      <c r="AA143" s="85">
        <f t="shared" si="28"/>
        <v>40</v>
      </c>
      <c r="AB143" s="59"/>
      <c r="AC143" s="85">
        <v>16</v>
      </c>
      <c r="AD143" s="188"/>
      <c r="AE143" s="189"/>
      <c r="AF143" s="188"/>
      <c r="AG143" s="189">
        <v>24</v>
      </c>
      <c r="AH143" s="59"/>
      <c r="AI143" s="85">
        <v>95</v>
      </c>
      <c r="AJ143" s="187"/>
      <c r="AK143" s="193"/>
      <c r="AL143" s="194"/>
      <c r="AM143" s="85">
        <v>2.5</v>
      </c>
      <c r="AN143" s="59"/>
      <c r="AO143" s="85"/>
      <c r="AP143" s="59"/>
      <c r="AQ143" s="85"/>
      <c r="AR143" s="59"/>
      <c r="AS143" s="85"/>
      <c r="AT143" s="59"/>
      <c r="AU143" s="85"/>
      <c r="AV143" s="59"/>
      <c r="AW143" s="85"/>
      <c r="AX143" s="59"/>
      <c r="AY143" s="85"/>
      <c r="AZ143" s="187"/>
      <c r="BA143" s="4"/>
    </row>
    <row r="144" spans="1:53" ht="24.75" customHeight="1">
      <c r="A144" s="224" t="s">
        <v>662</v>
      </c>
      <c r="B144" s="225"/>
      <c r="C144" s="64" t="s">
        <v>231</v>
      </c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6"/>
      <c r="O144" s="53">
        <v>2</v>
      </c>
      <c r="P144" s="54"/>
      <c r="Q144" s="53"/>
      <c r="R144" s="54"/>
      <c r="S144" s="53"/>
      <c r="T144" s="54"/>
      <c r="U144" s="53"/>
      <c r="V144" s="55"/>
      <c r="W144" s="58">
        <f t="shared" si="29"/>
        <v>4.5</v>
      </c>
      <c r="X144" s="59"/>
      <c r="Y144" s="53">
        <f t="shared" si="27"/>
        <v>135</v>
      </c>
      <c r="Z144" s="54"/>
      <c r="AA144" s="53">
        <f t="shared" si="28"/>
        <v>40</v>
      </c>
      <c r="AB144" s="54"/>
      <c r="AC144" s="85">
        <v>16</v>
      </c>
      <c r="AD144" s="188"/>
      <c r="AE144" s="189"/>
      <c r="AF144" s="188"/>
      <c r="AG144" s="189">
        <v>24</v>
      </c>
      <c r="AH144" s="59"/>
      <c r="AI144" s="85">
        <v>95</v>
      </c>
      <c r="AJ144" s="187"/>
      <c r="AK144" s="193"/>
      <c r="AL144" s="194"/>
      <c r="AM144" s="85">
        <v>2.5</v>
      </c>
      <c r="AN144" s="59"/>
      <c r="AO144" s="53"/>
      <c r="AP144" s="54"/>
      <c r="AQ144" s="53"/>
      <c r="AR144" s="54"/>
      <c r="AS144" s="53"/>
      <c r="AT144" s="54"/>
      <c r="AU144" s="53"/>
      <c r="AV144" s="54"/>
      <c r="AW144" s="53"/>
      <c r="AX144" s="54"/>
      <c r="AY144" s="53"/>
      <c r="AZ144" s="55"/>
      <c r="BA144" s="4"/>
    </row>
    <row r="145" spans="1:53" ht="38.25" customHeight="1">
      <c r="A145" s="224" t="s">
        <v>663</v>
      </c>
      <c r="B145" s="225"/>
      <c r="C145" s="64" t="s">
        <v>490</v>
      </c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6"/>
      <c r="O145" s="53">
        <v>2</v>
      </c>
      <c r="P145" s="54"/>
      <c r="Q145" s="53"/>
      <c r="R145" s="54"/>
      <c r="S145" s="53"/>
      <c r="T145" s="54"/>
      <c r="U145" s="53"/>
      <c r="V145" s="55"/>
      <c r="W145" s="58">
        <f t="shared" si="29"/>
        <v>4.5</v>
      </c>
      <c r="X145" s="59"/>
      <c r="Y145" s="53">
        <f t="shared" si="27"/>
        <v>135</v>
      </c>
      <c r="Z145" s="54"/>
      <c r="AA145" s="53">
        <f t="shared" si="28"/>
        <v>40</v>
      </c>
      <c r="AB145" s="54"/>
      <c r="AC145" s="85">
        <v>16</v>
      </c>
      <c r="AD145" s="188"/>
      <c r="AE145" s="189"/>
      <c r="AF145" s="188"/>
      <c r="AG145" s="189">
        <v>24</v>
      </c>
      <c r="AH145" s="59"/>
      <c r="AI145" s="85">
        <v>95</v>
      </c>
      <c r="AJ145" s="187"/>
      <c r="AK145" s="193"/>
      <c r="AL145" s="194"/>
      <c r="AM145" s="85">
        <v>2.5</v>
      </c>
      <c r="AN145" s="59"/>
      <c r="AO145" s="53"/>
      <c r="AP145" s="54"/>
      <c r="AQ145" s="53"/>
      <c r="AR145" s="54"/>
      <c r="AS145" s="53"/>
      <c r="AT145" s="54"/>
      <c r="AU145" s="53"/>
      <c r="AV145" s="54"/>
      <c r="AW145" s="53"/>
      <c r="AX145" s="54"/>
      <c r="AY145" s="53"/>
      <c r="AZ145" s="55"/>
      <c r="BA145" s="4"/>
    </row>
    <row r="146" spans="1:53" ht="39" customHeight="1" thickBot="1">
      <c r="A146" s="224" t="s">
        <v>664</v>
      </c>
      <c r="B146" s="225"/>
      <c r="C146" s="64" t="s">
        <v>262</v>
      </c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6"/>
      <c r="O146" s="85">
        <v>2</v>
      </c>
      <c r="P146" s="59"/>
      <c r="Q146" s="85"/>
      <c r="R146" s="59"/>
      <c r="S146" s="85"/>
      <c r="T146" s="59"/>
      <c r="U146" s="85"/>
      <c r="V146" s="187"/>
      <c r="W146" s="58">
        <f t="shared" si="29"/>
        <v>4.5</v>
      </c>
      <c r="X146" s="59"/>
      <c r="Y146" s="85">
        <f t="shared" si="27"/>
        <v>135</v>
      </c>
      <c r="Z146" s="59"/>
      <c r="AA146" s="85">
        <f t="shared" si="28"/>
        <v>40</v>
      </c>
      <c r="AB146" s="59"/>
      <c r="AC146" s="85">
        <v>16</v>
      </c>
      <c r="AD146" s="188"/>
      <c r="AE146" s="189"/>
      <c r="AF146" s="188"/>
      <c r="AG146" s="189">
        <v>24</v>
      </c>
      <c r="AH146" s="59"/>
      <c r="AI146" s="85">
        <v>95</v>
      </c>
      <c r="AJ146" s="187"/>
      <c r="AK146" s="193"/>
      <c r="AL146" s="194"/>
      <c r="AM146" s="85">
        <v>2.5</v>
      </c>
      <c r="AN146" s="59"/>
      <c r="AO146" s="85"/>
      <c r="AP146" s="59"/>
      <c r="AQ146" s="85"/>
      <c r="AR146" s="59"/>
      <c r="AS146" s="85"/>
      <c r="AT146" s="59"/>
      <c r="AU146" s="85"/>
      <c r="AV146" s="59"/>
      <c r="AW146" s="85"/>
      <c r="AX146" s="59"/>
      <c r="AY146" s="85"/>
      <c r="AZ146" s="187"/>
      <c r="BA146" s="4"/>
    </row>
    <row r="147" spans="1:53" ht="13.5" customHeight="1" thickBot="1">
      <c r="A147" s="210" t="s">
        <v>85</v>
      </c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2"/>
      <c r="O147" s="200"/>
      <c r="P147" s="201"/>
      <c r="Q147" s="200"/>
      <c r="R147" s="201"/>
      <c r="S147" s="200"/>
      <c r="T147" s="201"/>
      <c r="U147" s="200"/>
      <c r="V147" s="213"/>
      <c r="W147" s="211">
        <f>SUM(W139:X146)</f>
        <v>36</v>
      </c>
      <c r="X147" s="212"/>
      <c r="Y147" s="214">
        <f>SUM(Y139:Z146)</f>
        <v>1080</v>
      </c>
      <c r="Z147" s="215"/>
      <c r="AA147" s="211">
        <f>SUM(AA139:AB146)</f>
        <v>320</v>
      </c>
      <c r="AB147" s="212"/>
      <c r="AC147" s="211">
        <f>SUM(AC139:AD146)</f>
        <v>128</v>
      </c>
      <c r="AD147" s="212"/>
      <c r="AE147" s="211">
        <f>SUM(AE139:AF146)</f>
        <v>0</v>
      </c>
      <c r="AF147" s="212"/>
      <c r="AG147" s="211">
        <f>SUM(AG139:AH146)</f>
        <v>192</v>
      </c>
      <c r="AH147" s="212"/>
      <c r="AI147" s="211">
        <f>SUM(AI139:AJ146)</f>
        <v>760</v>
      </c>
      <c r="AJ147" s="212"/>
      <c r="AK147" s="202">
        <f>SUM(AK139:AL146)</f>
        <v>10</v>
      </c>
      <c r="AL147" s="203"/>
      <c r="AM147" s="200">
        <f>SUM(AM139:AN146)</f>
        <v>10</v>
      </c>
      <c r="AN147" s="201"/>
      <c r="AO147" s="200"/>
      <c r="AP147" s="201"/>
      <c r="AQ147" s="200"/>
      <c r="AR147" s="201"/>
      <c r="AS147" s="200"/>
      <c r="AT147" s="201"/>
      <c r="AU147" s="200"/>
      <c r="AV147" s="201"/>
      <c r="AW147" s="200"/>
      <c r="AX147" s="201"/>
      <c r="AY147" s="203"/>
      <c r="AZ147" s="213"/>
      <c r="BA147" s="5"/>
    </row>
    <row r="148" spans="1:53" ht="13.5" customHeight="1">
      <c r="A148" s="256" t="s">
        <v>628</v>
      </c>
      <c r="B148" s="257"/>
      <c r="C148" s="257"/>
      <c r="D148" s="257"/>
      <c r="E148" s="257"/>
      <c r="F148" s="257"/>
      <c r="G148" s="257"/>
      <c r="H148" s="257"/>
      <c r="I148" s="257"/>
      <c r="J148" s="257"/>
      <c r="K148" s="257"/>
      <c r="L148" s="257"/>
      <c r="M148" s="257"/>
      <c r="N148" s="257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6"/>
      <c r="AK148" s="246"/>
      <c r="AL148" s="246"/>
      <c r="AM148" s="246"/>
      <c r="AN148" s="246"/>
      <c r="AO148" s="246"/>
      <c r="AP148" s="246"/>
      <c r="AQ148" s="246"/>
      <c r="AR148" s="246"/>
      <c r="AS148" s="246"/>
      <c r="AT148" s="246"/>
      <c r="AU148" s="246"/>
      <c r="AV148" s="246"/>
      <c r="AW148" s="246"/>
      <c r="AX148" s="246"/>
      <c r="AY148" s="246"/>
      <c r="AZ148" s="246"/>
      <c r="BA148" s="247"/>
    </row>
    <row r="149" spans="1:53" ht="11.25" customHeight="1">
      <c r="A149" s="224" t="s">
        <v>629</v>
      </c>
      <c r="B149" s="225"/>
      <c r="C149" s="190" t="s">
        <v>199</v>
      </c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2"/>
      <c r="O149" s="85">
        <v>1</v>
      </c>
      <c r="P149" s="59"/>
      <c r="Q149" s="85"/>
      <c r="R149" s="59"/>
      <c r="S149" s="85"/>
      <c r="T149" s="59"/>
      <c r="U149" s="85"/>
      <c r="V149" s="187"/>
      <c r="W149" s="58">
        <f>Y149/30</f>
        <v>4.5</v>
      </c>
      <c r="X149" s="59"/>
      <c r="Y149" s="85">
        <f aca="true" t="shared" si="30" ref="Y149:Y156">SUM(AA149,AI149)</f>
        <v>135</v>
      </c>
      <c r="Z149" s="59"/>
      <c r="AA149" s="85">
        <f aca="true" t="shared" si="31" ref="AA149:AA156">SUM(AK149*AK$47,AM149*AM$47,AO149*AO$47,AQ149*AQ$47,AS149*AS$47,AU149*AU$47,AW149*AW$47,AY149*AY$47)</f>
        <v>40</v>
      </c>
      <c r="AB149" s="59"/>
      <c r="AC149" s="85">
        <v>16</v>
      </c>
      <c r="AD149" s="188"/>
      <c r="AE149" s="189"/>
      <c r="AF149" s="188"/>
      <c r="AG149" s="189">
        <v>24</v>
      </c>
      <c r="AH149" s="59"/>
      <c r="AI149" s="85">
        <v>95</v>
      </c>
      <c r="AJ149" s="187"/>
      <c r="AK149" s="193">
        <v>2.5</v>
      </c>
      <c r="AL149" s="194"/>
      <c r="AM149" s="85"/>
      <c r="AN149" s="59"/>
      <c r="AO149" s="85"/>
      <c r="AP149" s="59"/>
      <c r="AQ149" s="85"/>
      <c r="AR149" s="59"/>
      <c r="AS149" s="85"/>
      <c r="AT149" s="59"/>
      <c r="AU149" s="85"/>
      <c r="AV149" s="59"/>
      <c r="AW149" s="85"/>
      <c r="AX149" s="59"/>
      <c r="AY149" s="85"/>
      <c r="AZ149" s="187"/>
      <c r="BA149" s="4"/>
    </row>
    <row r="150" spans="1:53" ht="11.25" customHeight="1">
      <c r="A150" s="224" t="s">
        <v>630</v>
      </c>
      <c r="B150" s="225"/>
      <c r="C150" s="190" t="s">
        <v>200</v>
      </c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2"/>
      <c r="O150" s="53">
        <v>1</v>
      </c>
      <c r="P150" s="54"/>
      <c r="Q150" s="53"/>
      <c r="R150" s="54"/>
      <c r="S150" s="53"/>
      <c r="T150" s="54"/>
      <c r="U150" s="53"/>
      <c r="V150" s="55"/>
      <c r="W150" s="58">
        <f aca="true" t="shared" si="32" ref="W150:W156">Y150/30</f>
        <v>4.5</v>
      </c>
      <c r="X150" s="59"/>
      <c r="Y150" s="53">
        <f t="shared" si="30"/>
        <v>135</v>
      </c>
      <c r="Z150" s="54"/>
      <c r="AA150" s="53">
        <f t="shared" si="31"/>
        <v>40</v>
      </c>
      <c r="AB150" s="54"/>
      <c r="AC150" s="85">
        <v>16</v>
      </c>
      <c r="AD150" s="188"/>
      <c r="AE150" s="189"/>
      <c r="AF150" s="188"/>
      <c r="AG150" s="189">
        <v>24</v>
      </c>
      <c r="AH150" s="59"/>
      <c r="AI150" s="85">
        <v>95</v>
      </c>
      <c r="AJ150" s="187"/>
      <c r="AK150" s="193">
        <v>2.5</v>
      </c>
      <c r="AL150" s="194"/>
      <c r="AM150" s="53"/>
      <c r="AN150" s="54"/>
      <c r="AO150" s="53"/>
      <c r="AP150" s="54"/>
      <c r="AQ150" s="53"/>
      <c r="AR150" s="54"/>
      <c r="AS150" s="53"/>
      <c r="AT150" s="54"/>
      <c r="AU150" s="53"/>
      <c r="AV150" s="54"/>
      <c r="AW150" s="53"/>
      <c r="AX150" s="54"/>
      <c r="AY150" s="53"/>
      <c r="AZ150" s="55"/>
      <c r="BA150" s="4"/>
    </row>
    <row r="151" spans="1:53" ht="24" customHeight="1">
      <c r="A151" s="224" t="s">
        <v>631</v>
      </c>
      <c r="B151" s="225"/>
      <c r="C151" s="190" t="s">
        <v>201</v>
      </c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2"/>
      <c r="O151" s="53">
        <v>1</v>
      </c>
      <c r="P151" s="54"/>
      <c r="Q151" s="53"/>
      <c r="R151" s="54"/>
      <c r="S151" s="53"/>
      <c r="T151" s="54"/>
      <c r="U151" s="53"/>
      <c r="V151" s="55"/>
      <c r="W151" s="58">
        <f t="shared" si="32"/>
        <v>4.5</v>
      </c>
      <c r="X151" s="59"/>
      <c r="Y151" s="53">
        <f t="shared" si="30"/>
        <v>135</v>
      </c>
      <c r="Z151" s="54"/>
      <c r="AA151" s="53">
        <f t="shared" si="31"/>
        <v>40</v>
      </c>
      <c r="AB151" s="54"/>
      <c r="AC151" s="85">
        <v>16</v>
      </c>
      <c r="AD151" s="188"/>
      <c r="AE151" s="189"/>
      <c r="AF151" s="188"/>
      <c r="AG151" s="189">
        <v>24</v>
      </c>
      <c r="AH151" s="59"/>
      <c r="AI151" s="85">
        <v>95</v>
      </c>
      <c r="AJ151" s="187"/>
      <c r="AK151" s="193">
        <v>2.5</v>
      </c>
      <c r="AL151" s="194"/>
      <c r="AM151" s="53"/>
      <c r="AN151" s="54"/>
      <c r="AO151" s="53"/>
      <c r="AP151" s="54"/>
      <c r="AQ151" s="53"/>
      <c r="AR151" s="54"/>
      <c r="AS151" s="53"/>
      <c r="AT151" s="54"/>
      <c r="AU151" s="53"/>
      <c r="AV151" s="54"/>
      <c r="AW151" s="53"/>
      <c r="AX151" s="54"/>
      <c r="AY151" s="53"/>
      <c r="AZ151" s="55"/>
      <c r="BA151" s="4"/>
    </row>
    <row r="152" spans="1:53" ht="24" customHeight="1">
      <c r="A152" s="224" t="s">
        <v>632</v>
      </c>
      <c r="B152" s="225"/>
      <c r="C152" s="190" t="s">
        <v>202</v>
      </c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2"/>
      <c r="O152" s="85">
        <v>1</v>
      </c>
      <c r="P152" s="59"/>
      <c r="Q152" s="85"/>
      <c r="R152" s="59"/>
      <c r="S152" s="85"/>
      <c r="T152" s="59"/>
      <c r="U152" s="85"/>
      <c r="V152" s="187"/>
      <c r="W152" s="58">
        <f t="shared" si="32"/>
        <v>4.5</v>
      </c>
      <c r="X152" s="59"/>
      <c r="Y152" s="85">
        <f t="shared" si="30"/>
        <v>135</v>
      </c>
      <c r="Z152" s="59"/>
      <c r="AA152" s="85">
        <f t="shared" si="31"/>
        <v>40</v>
      </c>
      <c r="AB152" s="59"/>
      <c r="AC152" s="85">
        <v>16</v>
      </c>
      <c r="AD152" s="188"/>
      <c r="AE152" s="189"/>
      <c r="AF152" s="188"/>
      <c r="AG152" s="189">
        <v>24</v>
      </c>
      <c r="AH152" s="59"/>
      <c r="AI152" s="85">
        <v>95</v>
      </c>
      <c r="AJ152" s="187"/>
      <c r="AK152" s="193">
        <v>2.5</v>
      </c>
      <c r="AL152" s="194"/>
      <c r="AM152" s="85"/>
      <c r="AN152" s="59"/>
      <c r="AO152" s="85"/>
      <c r="AP152" s="59"/>
      <c r="AQ152" s="85"/>
      <c r="AR152" s="59"/>
      <c r="AS152" s="85"/>
      <c r="AT152" s="59"/>
      <c r="AU152" s="85"/>
      <c r="AV152" s="59"/>
      <c r="AW152" s="85"/>
      <c r="AX152" s="59"/>
      <c r="AY152" s="85"/>
      <c r="AZ152" s="187"/>
      <c r="BA152" s="4"/>
    </row>
    <row r="153" spans="1:53" ht="11.25" customHeight="1">
      <c r="A153" s="224" t="s">
        <v>633</v>
      </c>
      <c r="B153" s="225"/>
      <c r="C153" s="190" t="s">
        <v>205</v>
      </c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2"/>
      <c r="O153" s="85">
        <v>2</v>
      </c>
      <c r="P153" s="59"/>
      <c r="Q153" s="85"/>
      <c r="R153" s="59"/>
      <c r="S153" s="85"/>
      <c r="T153" s="59"/>
      <c r="U153" s="85"/>
      <c r="V153" s="187"/>
      <c r="W153" s="58">
        <f t="shared" si="32"/>
        <v>4.5</v>
      </c>
      <c r="X153" s="59"/>
      <c r="Y153" s="85">
        <f t="shared" si="30"/>
        <v>135</v>
      </c>
      <c r="Z153" s="59"/>
      <c r="AA153" s="85">
        <f t="shared" si="31"/>
        <v>40</v>
      </c>
      <c r="AB153" s="59"/>
      <c r="AC153" s="85">
        <v>16</v>
      </c>
      <c r="AD153" s="188"/>
      <c r="AE153" s="189"/>
      <c r="AF153" s="188"/>
      <c r="AG153" s="189">
        <v>24</v>
      </c>
      <c r="AH153" s="59"/>
      <c r="AI153" s="85">
        <v>95</v>
      </c>
      <c r="AJ153" s="187"/>
      <c r="AK153" s="193"/>
      <c r="AL153" s="194"/>
      <c r="AM153" s="85">
        <v>2.5</v>
      </c>
      <c r="AN153" s="59"/>
      <c r="AO153" s="85"/>
      <c r="AP153" s="59"/>
      <c r="AQ153" s="85"/>
      <c r="AR153" s="59"/>
      <c r="AS153" s="85"/>
      <c r="AT153" s="59"/>
      <c r="AU153" s="85"/>
      <c r="AV153" s="59"/>
      <c r="AW153" s="85"/>
      <c r="AX153" s="59"/>
      <c r="AY153" s="85"/>
      <c r="AZ153" s="187"/>
      <c r="BA153" s="4"/>
    </row>
    <row r="154" spans="1:53" ht="24" customHeight="1">
      <c r="A154" s="224" t="s">
        <v>634</v>
      </c>
      <c r="B154" s="225"/>
      <c r="C154" s="190" t="s">
        <v>206</v>
      </c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2"/>
      <c r="O154" s="53">
        <v>2</v>
      </c>
      <c r="P154" s="54"/>
      <c r="Q154" s="53"/>
      <c r="R154" s="54"/>
      <c r="S154" s="53"/>
      <c r="T154" s="54"/>
      <c r="U154" s="53"/>
      <c r="V154" s="55"/>
      <c r="W154" s="58">
        <f t="shared" si="32"/>
        <v>4.5</v>
      </c>
      <c r="X154" s="59"/>
      <c r="Y154" s="53">
        <f t="shared" si="30"/>
        <v>135</v>
      </c>
      <c r="Z154" s="54"/>
      <c r="AA154" s="53">
        <f t="shared" si="31"/>
        <v>40</v>
      </c>
      <c r="AB154" s="54"/>
      <c r="AC154" s="85">
        <v>16</v>
      </c>
      <c r="AD154" s="188"/>
      <c r="AE154" s="189"/>
      <c r="AF154" s="188"/>
      <c r="AG154" s="189">
        <v>24</v>
      </c>
      <c r="AH154" s="59"/>
      <c r="AI154" s="85">
        <v>95</v>
      </c>
      <c r="AJ154" s="187"/>
      <c r="AK154" s="193"/>
      <c r="AL154" s="194"/>
      <c r="AM154" s="85">
        <v>2.5</v>
      </c>
      <c r="AN154" s="59"/>
      <c r="AO154" s="53"/>
      <c r="AP154" s="54"/>
      <c r="AQ154" s="53"/>
      <c r="AR154" s="54"/>
      <c r="AS154" s="53"/>
      <c r="AT154" s="54"/>
      <c r="AU154" s="53"/>
      <c r="AV154" s="54"/>
      <c r="AW154" s="53"/>
      <c r="AX154" s="54"/>
      <c r="AY154" s="53"/>
      <c r="AZ154" s="55"/>
      <c r="BA154" s="4"/>
    </row>
    <row r="155" spans="1:53" ht="38.25" customHeight="1">
      <c r="A155" s="224" t="s">
        <v>635</v>
      </c>
      <c r="B155" s="225"/>
      <c r="C155" s="190" t="s">
        <v>207</v>
      </c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2"/>
      <c r="O155" s="53">
        <v>2</v>
      </c>
      <c r="P155" s="54"/>
      <c r="Q155" s="53"/>
      <c r="R155" s="54"/>
      <c r="S155" s="53"/>
      <c r="T155" s="54"/>
      <c r="U155" s="53"/>
      <c r="V155" s="55"/>
      <c r="W155" s="58">
        <f t="shared" si="32"/>
        <v>4.5</v>
      </c>
      <c r="X155" s="59"/>
      <c r="Y155" s="53">
        <f t="shared" si="30"/>
        <v>135</v>
      </c>
      <c r="Z155" s="54"/>
      <c r="AA155" s="53">
        <f t="shared" si="31"/>
        <v>40</v>
      </c>
      <c r="AB155" s="54"/>
      <c r="AC155" s="85">
        <v>16</v>
      </c>
      <c r="AD155" s="188"/>
      <c r="AE155" s="189"/>
      <c r="AF155" s="188"/>
      <c r="AG155" s="189">
        <v>24</v>
      </c>
      <c r="AH155" s="59"/>
      <c r="AI155" s="85">
        <v>95</v>
      </c>
      <c r="AJ155" s="187"/>
      <c r="AK155" s="193"/>
      <c r="AL155" s="194"/>
      <c r="AM155" s="85">
        <v>2.5</v>
      </c>
      <c r="AN155" s="59"/>
      <c r="AO155" s="53"/>
      <c r="AP155" s="54"/>
      <c r="AQ155" s="53"/>
      <c r="AR155" s="54"/>
      <c r="AS155" s="53"/>
      <c r="AT155" s="54"/>
      <c r="AU155" s="53"/>
      <c r="AV155" s="54"/>
      <c r="AW155" s="53"/>
      <c r="AX155" s="54"/>
      <c r="AY155" s="53"/>
      <c r="AZ155" s="55"/>
      <c r="BA155" s="4"/>
    </row>
    <row r="156" spans="1:53" ht="24" customHeight="1" thickBot="1">
      <c r="A156" s="224" t="s">
        <v>636</v>
      </c>
      <c r="B156" s="225"/>
      <c r="C156" s="190" t="s">
        <v>208</v>
      </c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2"/>
      <c r="O156" s="85">
        <v>2</v>
      </c>
      <c r="P156" s="59"/>
      <c r="Q156" s="85"/>
      <c r="R156" s="59"/>
      <c r="S156" s="85"/>
      <c r="T156" s="59"/>
      <c r="U156" s="85"/>
      <c r="V156" s="187"/>
      <c r="W156" s="58">
        <f t="shared" si="32"/>
        <v>4.5</v>
      </c>
      <c r="X156" s="59"/>
      <c r="Y156" s="85">
        <f t="shared" si="30"/>
        <v>135</v>
      </c>
      <c r="Z156" s="59"/>
      <c r="AA156" s="85">
        <f t="shared" si="31"/>
        <v>40</v>
      </c>
      <c r="AB156" s="59"/>
      <c r="AC156" s="85">
        <v>16</v>
      </c>
      <c r="AD156" s="188"/>
      <c r="AE156" s="189"/>
      <c r="AF156" s="188"/>
      <c r="AG156" s="189">
        <v>24</v>
      </c>
      <c r="AH156" s="59"/>
      <c r="AI156" s="85">
        <v>95</v>
      </c>
      <c r="AJ156" s="187"/>
      <c r="AK156" s="193"/>
      <c r="AL156" s="194"/>
      <c r="AM156" s="85">
        <v>2.5</v>
      </c>
      <c r="AN156" s="59"/>
      <c r="AO156" s="85"/>
      <c r="AP156" s="59"/>
      <c r="AQ156" s="85"/>
      <c r="AR156" s="59"/>
      <c r="AS156" s="85"/>
      <c r="AT156" s="59"/>
      <c r="AU156" s="85"/>
      <c r="AV156" s="59"/>
      <c r="AW156" s="85"/>
      <c r="AX156" s="59"/>
      <c r="AY156" s="85"/>
      <c r="AZ156" s="187"/>
      <c r="BA156" s="4"/>
    </row>
    <row r="157" spans="1:53" ht="13.5" customHeight="1" thickBot="1">
      <c r="A157" s="210" t="s">
        <v>85</v>
      </c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2"/>
      <c r="O157" s="200"/>
      <c r="P157" s="201"/>
      <c r="Q157" s="200"/>
      <c r="R157" s="201"/>
      <c r="S157" s="200"/>
      <c r="T157" s="201"/>
      <c r="U157" s="200"/>
      <c r="V157" s="213"/>
      <c r="W157" s="211">
        <f>SUM(W149:X156)</f>
        <v>36</v>
      </c>
      <c r="X157" s="212"/>
      <c r="Y157" s="214">
        <f>SUM(Y149:Z156)</f>
        <v>1080</v>
      </c>
      <c r="Z157" s="215"/>
      <c r="AA157" s="211">
        <f>SUM(AA149:AB156)</f>
        <v>320</v>
      </c>
      <c r="AB157" s="212"/>
      <c r="AC157" s="211">
        <f>SUM(AC149:AD156)</f>
        <v>128</v>
      </c>
      <c r="AD157" s="212"/>
      <c r="AE157" s="211">
        <f>SUM(AE149:AF156)</f>
        <v>0</v>
      </c>
      <c r="AF157" s="212"/>
      <c r="AG157" s="211">
        <f>SUM(AG149:AH156)</f>
        <v>192</v>
      </c>
      <c r="AH157" s="212"/>
      <c r="AI157" s="211">
        <f>SUM(AI149:AJ156)</f>
        <v>760</v>
      </c>
      <c r="AJ157" s="212"/>
      <c r="AK157" s="202">
        <f>SUM(AK149:AL156)</f>
        <v>10</v>
      </c>
      <c r="AL157" s="203"/>
      <c r="AM157" s="200">
        <f>SUM(AM149:AN156)</f>
        <v>10</v>
      </c>
      <c r="AN157" s="201"/>
      <c r="AO157" s="200"/>
      <c r="AP157" s="201"/>
      <c r="AQ157" s="200"/>
      <c r="AR157" s="201"/>
      <c r="AS157" s="200"/>
      <c r="AT157" s="201"/>
      <c r="AU157" s="200"/>
      <c r="AV157" s="201"/>
      <c r="AW157" s="200"/>
      <c r="AX157" s="201"/>
      <c r="AY157" s="203"/>
      <c r="AZ157" s="213"/>
      <c r="BA157" s="5"/>
    </row>
    <row r="158" spans="1:53" ht="13.5" customHeight="1">
      <c r="A158" s="256" t="s">
        <v>619</v>
      </c>
      <c r="B158" s="257"/>
      <c r="C158" s="257"/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257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  <c r="AJ158" s="246"/>
      <c r="AK158" s="246"/>
      <c r="AL158" s="246"/>
      <c r="AM158" s="246"/>
      <c r="AN158" s="246"/>
      <c r="AO158" s="246"/>
      <c r="AP158" s="246"/>
      <c r="AQ158" s="246"/>
      <c r="AR158" s="246"/>
      <c r="AS158" s="246"/>
      <c r="AT158" s="246"/>
      <c r="AU158" s="246"/>
      <c r="AV158" s="246"/>
      <c r="AW158" s="246"/>
      <c r="AX158" s="246"/>
      <c r="AY158" s="246"/>
      <c r="AZ158" s="246"/>
      <c r="BA158" s="247"/>
    </row>
    <row r="159" spans="1:53" ht="23.25" customHeight="1">
      <c r="A159" s="224" t="s">
        <v>620</v>
      </c>
      <c r="B159" s="225"/>
      <c r="C159" s="190" t="s">
        <v>488</v>
      </c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2"/>
      <c r="O159" s="85">
        <v>1</v>
      </c>
      <c r="P159" s="59"/>
      <c r="Q159" s="85"/>
      <c r="R159" s="59"/>
      <c r="S159" s="85"/>
      <c r="T159" s="59"/>
      <c r="U159" s="85"/>
      <c r="V159" s="187"/>
      <c r="W159" s="58">
        <f>Y159/30</f>
        <v>4.5</v>
      </c>
      <c r="X159" s="59"/>
      <c r="Y159" s="85">
        <f aca="true" t="shared" si="33" ref="Y159:Y166">SUM(AA159,AI159)</f>
        <v>135</v>
      </c>
      <c r="Z159" s="59"/>
      <c r="AA159" s="85">
        <f aca="true" t="shared" si="34" ref="AA159:AA166">SUM(AK159*AK$47,AM159*AM$47,AO159*AO$47,AQ159*AQ$47,AS159*AS$47,AU159*AU$47,AW159*AW$47,AY159*AY$47)</f>
        <v>40</v>
      </c>
      <c r="AB159" s="59"/>
      <c r="AC159" s="85">
        <v>16</v>
      </c>
      <c r="AD159" s="188"/>
      <c r="AE159" s="189"/>
      <c r="AF159" s="188"/>
      <c r="AG159" s="189">
        <v>24</v>
      </c>
      <c r="AH159" s="59"/>
      <c r="AI159" s="85">
        <v>95</v>
      </c>
      <c r="AJ159" s="187"/>
      <c r="AK159" s="193">
        <v>2.5</v>
      </c>
      <c r="AL159" s="194"/>
      <c r="AM159" s="85"/>
      <c r="AN159" s="59"/>
      <c r="AO159" s="85"/>
      <c r="AP159" s="59"/>
      <c r="AQ159" s="85"/>
      <c r="AR159" s="59"/>
      <c r="AS159" s="85"/>
      <c r="AT159" s="59"/>
      <c r="AU159" s="85"/>
      <c r="AV159" s="59"/>
      <c r="AW159" s="85"/>
      <c r="AX159" s="59"/>
      <c r="AY159" s="85"/>
      <c r="AZ159" s="187"/>
      <c r="BA159" s="4"/>
    </row>
    <row r="160" spans="1:53" ht="23.25" customHeight="1">
      <c r="A160" s="224" t="s">
        <v>621</v>
      </c>
      <c r="B160" s="225"/>
      <c r="C160" s="190" t="s">
        <v>186</v>
      </c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2"/>
      <c r="O160" s="53">
        <v>1</v>
      </c>
      <c r="P160" s="54"/>
      <c r="Q160" s="53"/>
      <c r="R160" s="54"/>
      <c r="S160" s="53"/>
      <c r="T160" s="54"/>
      <c r="U160" s="53"/>
      <c r="V160" s="55"/>
      <c r="W160" s="58">
        <f aca="true" t="shared" si="35" ref="W160:W166">Y160/30</f>
        <v>4.5</v>
      </c>
      <c r="X160" s="59"/>
      <c r="Y160" s="53">
        <f t="shared" si="33"/>
        <v>135</v>
      </c>
      <c r="Z160" s="54"/>
      <c r="AA160" s="53">
        <f t="shared" si="34"/>
        <v>40</v>
      </c>
      <c r="AB160" s="54"/>
      <c r="AC160" s="85">
        <v>16</v>
      </c>
      <c r="AD160" s="188"/>
      <c r="AE160" s="189"/>
      <c r="AF160" s="188"/>
      <c r="AG160" s="189">
        <v>24</v>
      </c>
      <c r="AH160" s="59"/>
      <c r="AI160" s="85">
        <v>95</v>
      </c>
      <c r="AJ160" s="187"/>
      <c r="AK160" s="193">
        <v>2.5</v>
      </c>
      <c r="AL160" s="194"/>
      <c r="AM160" s="53"/>
      <c r="AN160" s="54"/>
      <c r="AO160" s="53"/>
      <c r="AP160" s="54"/>
      <c r="AQ160" s="53"/>
      <c r="AR160" s="54"/>
      <c r="AS160" s="53"/>
      <c r="AT160" s="54"/>
      <c r="AU160" s="53"/>
      <c r="AV160" s="54"/>
      <c r="AW160" s="53"/>
      <c r="AX160" s="54"/>
      <c r="AY160" s="53"/>
      <c r="AZ160" s="55"/>
      <c r="BA160" s="4"/>
    </row>
    <row r="161" spans="1:53" ht="11.25" customHeight="1">
      <c r="A161" s="224" t="s">
        <v>622</v>
      </c>
      <c r="B161" s="225"/>
      <c r="C161" s="190" t="s">
        <v>187</v>
      </c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2"/>
      <c r="O161" s="53">
        <v>1</v>
      </c>
      <c r="P161" s="54"/>
      <c r="Q161" s="53"/>
      <c r="R161" s="54"/>
      <c r="S161" s="53"/>
      <c r="T161" s="54"/>
      <c r="U161" s="53"/>
      <c r="V161" s="55"/>
      <c r="W161" s="58">
        <f t="shared" si="35"/>
        <v>4.5</v>
      </c>
      <c r="X161" s="59"/>
      <c r="Y161" s="53">
        <f t="shared" si="33"/>
        <v>135</v>
      </c>
      <c r="Z161" s="54"/>
      <c r="AA161" s="53">
        <f t="shared" si="34"/>
        <v>40</v>
      </c>
      <c r="AB161" s="54"/>
      <c r="AC161" s="85">
        <v>16</v>
      </c>
      <c r="AD161" s="188"/>
      <c r="AE161" s="189"/>
      <c r="AF161" s="188"/>
      <c r="AG161" s="189">
        <v>24</v>
      </c>
      <c r="AH161" s="59"/>
      <c r="AI161" s="85">
        <v>95</v>
      </c>
      <c r="AJ161" s="187"/>
      <c r="AK161" s="193">
        <v>2.5</v>
      </c>
      <c r="AL161" s="194"/>
      <c r="AM161" s="53"/>
      <c r="AN161" s="54"/>
      <c r="AO161" s="53"/>
      <c r="AP161" s="54"/>
      <c r="AQ161" s="53"/>
      <c r="AR161" s="54"/>
      <c r="AS161" s="53"/>
      <c r="AT161" s="54"/>
      <c r="AU161" s="53"/>
      <c r="AV161" s="54"/>
      <c r="AW161" s="53"/>
      <c r="AX161" s="54"/>
      <c r="AY161" s="53"/>
      <c r="AZ161" s="55"/>
      <c r="BA161" s="4"/>
    </row>
    <row r="162" spans="1:53" ht="11.25" customHeight="1">
      <c r="A162" s="224" t="s">
        <v>623</v>
      </c>
      <c r="B162" s="225"/>
      <c r="C162" s="190" t="s">
        <v>188</v>
      </c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2"/>
      <c r="O162" s="85">
        <v>1</v>
      </c>
      <c r="P162" s="59"/>
      <c r="Q162" s="85"/>
      <c r="R162" s="59"/>
      <c r="S162" s="85"/>
      <c r="T162" s="59"/>
      <c r="U162" s="85"/>
      <c r="V162" s="187"/>
      <c r="W162" s="58">
        <f t="shared" si="35"/>
        <v>4.5</v>
      </c>
      <c r="X162" s="59"/>
      <c r="Y162" s="85">
        <f t="shared" si="33"/>
        <v>135</v>
      </c>
      <c r="Z162" s="59"/>
      <c r="AA162" s="85">
        <f t="shared" si="34"/>
        <v>40</v>
      </c>
      <c r="AB162" s="59"/>
      <c r="AC162" s="85">
        <v>16</v>
      </c>
      <c r="AD162" s="188"/>
      <c r="AE162" s="189"/>
      <c r="AF162" s="188"/>
      <c r="AG162" s="189">
        <v>24</v>
      </c>
      <c r="AH162" s="59"/>
      <c r="AI162" s="85">
        <v>95</v>
      </c>
      <c r="AJ162" s="187"/>
      <c r="AK162" s="193">
        <v>2.5</v>
      </c>
      <c r="AL162" s="194"/>
      <c r="AM162" s="85"/>
      <c r="AN162" s="59"/>
      <c r="AO162" s="85"/>
      <c r="AP162" s="59"/>
      <c r="AQ162" s="85"/>
      <c r="AR162" s="59"/>
      <c r="AS162" s="85"/>
      <c r="AT162" s="59"/>
      <c r="AU162" s="85"/>
      <c r="AV162" s="59"/>
      <c r="AW162" s="85"/>
      <c r="AX162" s="59"/>
      <c r="AY162" s="85"/>
      <c r="AZ162" s="187"/>
      <c r="BA162" s="4"/>
    </row>
    <row r="163" spans="1:53" ht="23.25" customHeight="1">
      <c r="A163" s="224" t="s">
        <v>624</v>
      </c>
      <c r="B163" s="225"/>
      <c r="C163" s="190" t="s">
        <v>191</v>
      </c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2"/>
      <c r="O163" s="85">
        <v>2</v>
      </c>
      <c r="P163" s="59"/>
      <c r="Q163" s="85"/>
      <c r="R163" s="59"/>
      <c r="S163" s="85"/>
      <c r="T163" s="59"/>
      <c r="U163" s="85"/>
      <c r="V163" s="187"/>
      <c r="W163" s="58">
        <f t="shared" si="35"/>
        <v>4.5</v>
      </c>
      <c r="X163" s="59"/>
      <c r="Y163" s="85">
        <f t="shared" si="33"/>
        <v>135</v>
      </c>
      <c r="Z163" s="59"/>
      <c r="AA163" s="85">
        <f t="shared" si="34"/>
        <v>40</v>
      </c>
      <c r="AB163" s="59"/>
      <c r="AC163" s="85">
        <v>16</v>
      </c>
      <c r="AD163" s="188"/>
      <c r="AE163" s="189"/>
      <c r="AF163" s="188"/>
      <c r="AG163" s="189">
        <v>24</v>
      </c>
      <c r="AH163" s="59"/>
      <c r="AI163" s="85">
        <v>95</v>
      </c>
      <c r="AJ163" s="187"/>
      <c r="AK163" s="193"/>
      <c r="AL163" s="194"/>
      <c r="AM163" s="85">
        <v>2.5</v>
      </c>
      <c r="AN163" s="59"/>
      <c r="AO163" s="85"/>
      <c r="AP163" s="59"/>
      <c r="AQ163" s="85"/>
      <c r="AR163" s="59"/>
      <c r="AS163" s="85"/>
      <c r="AT163" s="59"/>
      <c r="AU163" s="85"/>
      <c r="AV163" s="59"/>
      <c r="AW163" s="85"/>
      <c r="AX163" s="59"/>
      <c r="AY163" s="85"/>
      <c r="AZ163" s="187"/>
      <c r="BA163" s="4"/>
    </row>
    <row r="164" spans="1:53" ht="11.25" customHeight="1">
      <c r="A164" s="224" t="s">
        <v>625</v>
      </c>
      <c r="B164" s="225"/>
      <c r="C164" s="190" t="s">
        <v>192</v>
      </c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2"/>
      <c r="O164" s="53">
        <v>2</v>
      </c>
      <c r="P164" s="54"/>
      <c r="Q164" s="53"/>
      <c r="R164" s="54"/>
      <c r="S164" s="53"/>
      <c r="T164" s="54"/>
      <c r="U164" s="53"/>
      <c r="V164" s="55"/>
      <c r="W164" s="58">
        <f t="shared" si="35"/>
        <v>4.5</v>
      </c>
      <c r="X164" s="59"/>
      <c r="Y164" s="53">
        <f t="shared" si="33"/>
        <v>135</v>
      </c>
      <c r="Z164" s="54"/>
      <c r="AA164" s="53">
        <f t="shared" si="34"/>
        <v>40</v>
      </c>
      <c r="AB164" s="54"/>
      <c r="AC164" s="85">
        <v>16</v>
      </c>
      <c r="AD164" s="188"/>
      <c r="AE164" s="189"/>
      <c r="AF164" s="188"/>
      <c r="AG164" s="189">
        <v>24</v>
      </c>
      <c r="AH164" s="59"/>
      <c r="AI164" s="85">
        <v>95</v>
      </c>
      <c r="AJ164" s="187"/>
      <c r="AK164" s="193"/>
      <c r="AL164" s="194"/>
      <c r="AM164" s="85">
        <v>2.5</v>
      </c>
      <c r="AN164" s="59"/>
      <c r="AO164" s="53"/>
      <c r="AP164" s="54"/>
      <c r="AQ164" s="53"/>
      <c r="AR164" s="54"/>
      <c r="AS164" s="53"/>
      <c r="AT164" s="54"/>
      <c r="AU164" s="53"/>
      <c r="AV164" s="54"/>
      <c r="AW164" s="53"/>
      <c r="AX164" s="54"/>
      <c r="AY164" s="53"/>
      <c r="AZ164" s="55"/>
      <c r="BA164" s="4"/>
    </row>
    <row r="165" spans="1:53" ht="24" customHeight="1">
      <c r="A165" s="224" t="s">
        <v>626</v>
      </c>
      <c r="B165" s="225"/>
      <c r="C165" s="190" t="s">
        <v>193</v>
      </c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2"/>
      <c r="O165" s="53">
        <v>2</v>
      </c>
      <c r="P165" s="54"/>
      <c r="Q165" s="53"/>
      <c r="R165" s="54"/>
      <c r="S165" s="53"/>
      <c r="T165" s="54"/>
      <c r="U165" s="53"/>
      <c r="V165" s="55"/>
      <c r="W165" s="58">
        <f t="shared" si="35"/>
        <v>4.5</v>
      </c>
      <c r="X165" s="59"/>
      <c r="Y165" s="53">
        <f t="shared" si="33"/>
        <v>135</v>
      </c>
      <c r="Z165" s="54"/>
      <c r="AA165" s="53">
        <f t="shared" si="34"/>
        <v>40</v>
      </c>
      <c r="AB165" s="54"/>
      <c r="AC165" s="85">
        <v>16</v>
      </c>
      <c r="AD165" s="188"/>
      <c r="AE165" s="189"/>
      <c r="AF165" s="188"/>
      <c r="AG165" s="189">
        <v>24</v>
      </c>
      <c r="AH165" s="59"/>
      <c r="AI165" s="85">
        <v>95</v>
      </c>
      <c r="AJ165" s="187"/>
      <c r="AK165" s="193"/>
      <c r="AL165" s="194"/>
      <c r="AM165" s="85">
        <v>2.5</v>
      </c>
      <c r="AN165" s="59"/>
      <c r="AO165" s="53"/>
      <c r="AP165" s="54"/>
      <c r="AQ165" s="53"/>
      <c r="AR165" s="54"/>
      <c r="AS165" s="53"/>
      <c r="AT165" s="54"/>
      <c r="AU165" s="53"/>
      <c r="AV165" s="54"/>
      <c r="AW165" s="53"/>
      <c r="AX165" s="54"/>
      <c r="AY165" s="53"/>
      <c r="AZ165" s="55"/>
      <c r="BA165" s="4"/>
    </row>
    <row r="166" spans="1:53" ht="24" customHeight="1" thickBot="1">
      <c r="A166" s="224" t="s">
        <v>627</v>
      </c>
      <c r="B166" s="225"/>
      <c r="C166" s="190" t="s">
        <v>194</v>
      </c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2"/>
      <c r="O166" s="85">
        <v>2</v>
      </c>
      <c r="P166" s="59"/>
      <c r="Q166" s="85"/>
      <c r="R166" s="59"/>
      <c r="S166" s="85"/>
      <c r="T166" s="59"/>
      <c r="U166" s="85"/>
      <c r="V166" s="187"/>
      <c r="W166" s="58">
        <f t="shared" si="35"/>
        <v>4.5</v>
      </c>
      <c r="X166" s="59"/>
      <c r="Y166" s="85">
        <f t="shared" si="33"/>
        <v>135</v>
      </c>
      <c r="Z166" s="59"/>
      <c r="AA166" s="85">
        <f t="shared" si="34"/>
        <v>40</v>
      </c>
      <c r="AB166" s="59"/>
      <c r="AC166" s="85">
        <v>16</v>
      </c>
      <c r="AD166" s="188"/>
      <c r="AE166" s="189"/>
      <c r="AF166" s="188"/>
      <c r="AG166" s="189">
        <v>24</v>
      </c>
      <c r="AH166" s="59"/>
      <c r="AI166" s="85">
        <v>95</v>
      </c>
      <c r="AJ166" s="187"/>
      <c r="AK166" s="193"/>
      <c r="AL166" s="194"/>
      <c r="AM166" s="85">
        <v>2.5</v>
      </c>
      <c r="AN166" s="59"/>
      <c r="AO166" s="85"/>
      <c r="AP166" s="59"/>
      <c r="AQ166" s="85"/>
      <c r="AR166" s="59"/>
      <c r="AS166" s="85"/>
      <c r="AT166" s="59"/>
      <c r="AU166" s="85"/>
      <c r="AV166" s="59"/>
      <c r="AW166" s="85"/>
      <c r="AX166" s="59"/>
      <c r="AY166" s="85"/>
      <c r="AZ166" s="187"/>
      <c r="BA166" s="4"/>
    </row>
    <row r="167" spans="1:53" ht="13.5" customHeight="1" thickBot="1">
      <c r="A167" s="210" t="s">
        <v>85</v>
      </c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2"/>
      <c r="O167" s="200"/>
      <c r="P167" s="201"/>
      <c r="Q167" s="200"/>
      <c r="R167" s="201"/>
      <c r="S167" s="200"/>
      <c r="T167" s="201"/>
      <c r="U167" s="200"/>
      <c r="V167" s="213"/>
      <c r="W167" s="211">
        <f>SUM(W159:X166)</f>
        <v>36</v>
      </c>
      <c r="X167" s="212"/>
      <c r="Y167" s="214">
        <f>SUM(Y159:Z166)</f>
        <v>1080</v>
      </c>
      <c r="Z167" s="215"/>
      <c r="AA167" s="211">
        <f>SUM(AA159:AB166)</f>
        <v>320</v>
      </c>
      <c r="AB167" s="212"/>
      <c r="AC167" s="211">
        <f>SUM(AC159:AD166)</f>
        <v>128</v>
      </c>
      <c r="AD167" s="212"/>
      <c r="AE167" s="211">
        <f>SUM(AE159:AF166)</f>
        <v>0</v>
      </c>
      <c r="AF167" s="212"/>
      <c r="AG167" s="211">
        <f>SUM(AG159:AH166)</f>
        <v>192</v>
      </c>
      <c r="AH167" s="212"/>
      <c r="AI167" s="211">
        <f>SUM(AI159:AJ166)</f>
        <v>760</v>
      </c>
      <c r="AJ167" s="212"/>
      <c r="AK167" s="202">
        <f>SUM(AK159:AL166)</f>
        <v>10</v>
      </c>
      <c r="AL167" s="203"/>
      <c r="AM167" s="200">
        <f>SUM(AM159:AN166)</f>
        <v>10</v>
      </c>
      <c r="AN167" s="201"/>
      <c r="AO167" s="200"/>
      <c r="AP167" s="201"/>
      <c r="AQ167" s="200"/>
      <c r="AR167" s="201"/>
      <c r="AS167" s="200"/>
      <c r="AT167" s="201"/>
      <c r="AU167" s="200"/>
      <c r="AV167" s="201"/>
      <c r="AW167" s="200"/>
      <c r="AX167" s="201"/>
      <c r="AY167" s="203"/>
      <c r="AZ167" s="213"/>
      <c r="BA167" s="5"/>
    </row>
    <row r="168" spans="1:53" ht="13.5" customHeight="1">
      <c r="A168" s="256" t="s">
        <v>683</v>
      </c>
      <c r="B168" s="257"/>
      <c r="C168" s="257"/>
      <c r="D168" s="257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246"/>
      <c r="AM168" s="246"/>
      <c r="AN168" s="246"/>
      <c r="AO168" s="246"/>
      <c r="AP168" s="246"/>
      <c r="AQ168" s="246"/>
      <c r="AR168" s="246"/>
      <c r="AS168" s="246"/>
      <c r="AT168" s="246"/>
      <c r="AU168" s="246"/>
      <c r="AV168" s="246"/>
      <c r="AW168" s="246"/>
      <c r="AX168" s="246"/>
      <c r="AY168" s="246"/>
      <c r="AZ168" s="246"/>
      <c r="BA168" s="247"/>
    </row>
    <row r="169" spans="1:53" ht="11.25" customHeight="1">
      <c r="A169" s="224" t="s">
        <v>684</v>
      </c>
      <c r="B169" s="225"/>
      <c r="C169" s="64" t="s">
        <v>276</v>
      </c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6"/>
      <c r="O169" s="85">
        <v>1</v>
      </c>
      <c r="P169" s="59"/>
      <c r="Q169" s="85"/>
      <c r="R169" s="59"/>
      <c r="S169" s="85"/>
      <c r="T169" s="59"/>
      <c r="U169" s="85"/>
      <c r="V169" s="187"/>
      <c r="W169" s="58">
        <f>Y169/30</f>
        <v>4.5</v>
      </c>
      <c r="X169" s="59"/>
      <c r="Y169" s="85">
        <f aca="true" t="shared" si="36" ref="Y169:Y176">SUM(AA169,AI169)</f>
        <v>135</v>
      </c>
      <c r="Z169" s="59"/>
      <c r="AA169" s="85">
        <f aca="true" t="shared" si="37" ref="AA169:AA176">SUM(AK169*AK$47,AM169*AM$47,AO169*AO$47,AQ169*AQ$47,AS169*AS$47,AU169*AU$47,AW169*AW$47,AY169*AY$47)</f>
        <v>40</v>
      </c>
      <c r="AB169" s="59"/>
      <c r="AC169" s="85">
        <v>16</v>
      </c>
      <c r="AD169" s="188"/>
      <c r="AE169" s="189"/>
      <c r="AF169" s="188"/>
      <c r="AG169" s="189">
        <v>24</v>
      </c>
      <c r="AH169" s="59"/>
      <c r="AI169" s="85">
        <v>95</v>
      </c>
      <c r="AJ169" s="187"/>
      <c r="AK169" s="193">
        <v>2.5</v>
      </c>
      <c r="AL169" s="194"/>
      <c r="AM169" s="85"/>
      <c r="AN169" s="59"/>
      <c r="AO169" s="85"/>
      <c r="AP169" s="59"/>
      <c r="AQ169" s="85"/>
      <c r="AR169" s="59"/>
      <c r="AS169" s="85"/>
      <c r="AT169" s="59"/>
      <c r="AU169" s="85"/>
      <c r="AV169" s="59"/>
      <c r="AW169" s="85"/>
      <c r="AX169" s="59"/>
      <c r="AY169" s="85"/>
      <c r="AZ169" s="187"/>
      <c r="BA169" s="4"/>
    </row>
    <row r="170" spans="1:53" ht="11.25" customHeight="1">
      <c r="A170" s="224" t="s">
        <v>685</v>
      </c>
      <c r="B170" s="225"/>
      <c r="C170" s="190" t="s">
        <v>277</v>
      </c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2"/>
      <c r="O170" s="53">
        <v>1</v>
      </c>
      <c r="P170" s="54"/>
      <c r="Q170" s="53"/>
      <c r="R170" s="54"/>
      <c r="S170" s="53"/>
      <c r="T170" s="54"/>
      <c r="U170" s="53"/>
      <c r="V170" s="55"/>
      <c r="W170" s="58">
        <f aca="true" t="shared" si="38" ref="W170:W176">Y170/30</f>
        <v>4.5</v>
      </c>
      <c r="X170" s="59"/>
      <c r="Y170" s="53">
        <f t="shared" si="36"/>
        <v>135</v>
      </c>
      <c r="Z170" s="54"/>
      <c r="AA170" s="53">
        <f t="shared" si="37"/>
        <v>40</v>
      </c>
      <c r="AB170" s="54"/>
      <c r="AC170" s="85">
        <v>16</v>
      </c>
      <c r="AD170" s="188"/>
      <c r="AE170" s="189"/>
      <c r="AF170" s="188"/>
      <c r="AG170" s="189">
        <v>24</v>
      </c>
      <c r="AH170" s="59"/>
      <c r="AI170" s="85">
        <v>95</v>
      </c>
      <c r="AJ170" s="187"/>
      <c r="AK170" s="193">
        <v>2.5</v>
      </c>
      <c r="AL170" s="194"/>
      <c r="AM170" s="53"/>
      <c r="AN170" s="54"/>
      <c r="AO170" s="53"/>
      <c r="AP170" s="54"/>
      <c r="AQ170" s="53"/>
      <c r="AR170" s="54"/>
      <c r="AS170" s="53"/>
      <c r="AT170" s="54"/>
      <c r="AU170" s="53"/>
      <c r="AV170" s="54"/>
      <c r="AW170" s="53"/>
      <c r="AX170" s="54"/>
      <c r="AY170" s="53"/>
      <c r="AZ170" s="55"/>
      <c r="BA170" s="4"/>
    </row>
    <row r="171" spans="1:53" ht="11.25" customHeight="1">
      <c r="A171" s="224" t="s">
        <v>686</v>
      </c>
      <c r="B171" s="225"/>
      <c r="C171" s="64" t="s">
        <v>278</v>
      </c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6"/>
      <c r="O171" s="53">
        <v>1</v>
      </c>
      <c r="P171" s="54"/>
      <c r="Q171" s="53"/>
      <c r="R171" s="54"/>
      <c r="S171" s="53"/>
      <c r="T171" s="54"/>
      <c r="U171" s="53"/>
      <c r="V171" s="55"/>
      <c r="W171" s="58">
        <f t="shared" si="38"/>
        <v>4.5</v>
      </c>
      <c r="X171" s="59"/>
      <c r="Y171" s="53">
        <f t="shared" si="36"/>
        <v>135</v>
      </c>
      <c r="Z171" s="54"/>
      <c r="AA171" s="53">
        <f t="shared" si="37"/>
        <v>40</v>
      </c>
      <c r="AB171" s="54"/>
      <c r="AC171" s="85">
        <v>16</v>
      </c>
      <c r="AD171" s="188"/>
      <c r="AE171" s="189"/>
      <c r="AF171" s="188"/>
      <c r="AG171" s="189">
        <v>24</v>
      </c>
      <c r="AH171" s="59"/>
      <c r="AI171" s="85">
        <v>95</v>
      </c>
      <c r="AJ171" s="187"/>
      <c r="AK171" s="193">
        <v>2.5</v>
      </c>
      <c r="AL171" s="194"/>
      <c r="AM171" s="53"/>
      <c r="AN171" s="54"/>
      <c r="AO171" s="53"/>
      <c r="AP171" s="54"/>
      <c r="AQ171" s="53"/>
      <c r="AR171" s="54"/>
      <c r="AS171" s="53"/>
      <c r="AT171" s="54"/>
      <c r="AU171" s="53"/>
      <c r="AV171" s="54"/>
      <c r="AW171" s="53"/>
      <c r="AX171" s="54"/>
      <c r="AY171" s="53"/>
      <c r="AZ171" s="55"/>
      <c r="BA171" s="4"/>
    </row>
    <row r="172" spans="1:53" ht="36" customHeight="1">
      <c r="A172" s="224" t="s">
        <v>687</v>
      </c>
      <c r="B172" s="225"/>
      <c r="C172" s="190" t="s">
        <v>279</v>
      </c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2"/>
      <c r="O172" s="85">
        <v>1</v>
      </c>
      <c r="P172" s="59"/>
      <c r="Q172" s="85"/>
      <c r="R172" s="59"/>
      <c r="S172" s="85"/>
      <c r="T172" s="59"/>
      <c r="U172" s="85"/>
      <c r="V172" s="187"/>
      <c r="W172" s="58">
        <f t="shared" si="38"/>
        <v>4.5</v>
      </c>
      <c r="X172" s="59"/>
      <c r="Y172" s="85">
        <f t="shared" si="36"/>
        <v>135</v>
      </c>
      <c r="Z172" s="59"/>
      <c r="AA172" s="85">
        <f t="shared" si="37"/>
        <v>40</v>
      </c>
      <c r="AB172" s="59"/>
      <c r="AC172" s="85">
        <v>16</v>
      </c>
      <c r="AD172" s="188"/>
      <c r="AE172" s="189"/>
      <c r="AF172" s="188"/>
      <c r="AG172" s="189">
        <v>24</v>
      </c>
      <c r="AH172" s="59"/>
      <c r="AI172" s="85">
        <v>95</v>
      </c>
      <c r="AJ172" s="187"/>
      <c r="AK172" s="193">
        <v>2.5</v>
      </c>
      <c r="AL172" s="194"/>
      <c r="AM172" s="85"/>
      <c r="AN172" s="59"/>
      <c r="AO172" s="85"/>
      <c r="AP172" s="59"/>
      <c r="AQ172" s="85"/>
      <c r="AR172" s="59"/>
      <c r="AS172" s="85"/>
      <c r="AT172" s="59"/>
      <c r="AU172" s="85"/>
      <c r="AV172" s="59"/>
      <c r="AW172" s="85"/>
      <c r="AX172" s="59"/>
      <c r="AY172" s="85"/>
      <c r="AZ172" s="187"/>
      <c r="BA172" s="4"/>
    </row>
    <row r="173" spans="1:53" ht="25.5" customHeight="1">
      <c r="A173" s="224" t="s">
        <v>688</v>
      </c>
      <c r="B173" s="225"/>
      <c r="C173" s="190" t="s">
        <v>282</v>
      </c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2"/>
      <c r="O173" s="85">
        <v>2</v>
      </c>
      <c r="P173" s="59"/>
      <c r="Q173" s="85"/>
      <c r="R173" s="59"/>
      <c r="S173" s="85"/>
      <c r="T173" s="59"/>
      <c r="U173" s="85"/>
      <c r="V173" s="187"/>
      <c r="W173" s="58">
        <f t="shared" si="38"/>
        <v>4.5</v>
      </c>
      <c r="X173" s="59"/>
      <c r="Y173" s="85">
        <f t="shared" si="36"/>
        <v>135</v>
      </c>
      <c r="Z173" s="59"/>
      <c r="AA173" s="85">
        <f t="shared" si="37"/>
        <v>40</v>
      </c>
      <c r="AB173" s="59"/>
      <c r="AC173" s="85">
        <v>16</v>
      </c>
      <c r="AD173" s="188"/>
      <c r="AE173" s="189"/>
      <c r="AF173" s="188"/>
      <c r="AG173" s="189">
        <v>24</v>
      </c>
      <c r="AH173" s="59"/>
      <c r="AI173" s="85">
        <v>95</v>
      </c>
      <c r="AJ173" s="187"/>
      <c r="AK173" s="193"/>
      <c r="AL173" s="194"/>
      <c r="AM173" s="85">
        <v>2.5</v>
      </c>
      <c r="AN173" s="59"/>
      <c r="AO173" s="85"/>
      <c r="AP173" s="59"/>
      <c r="AQ173" s="85"/>
      <c r="AR173" s="59"/>
      <c r="AS173" s="85"/>
      <c r="AT173" s="59"/>
      <c r="AU173" s="85"/>
      <c r="AV173" s="59"/>
      <c r="AW173" s="85"/>
      <c r="AX173" s="59"/>
      <c r="AY173" s="85"/>
      <c r="AZ173" s="187"/>
      <c r="BA173" s="4"/>
    </row>
    <row r="174" spans="1:53" ht="25.5" customHeight="1">
      <c r="A174" s="224" t="s">
        <v>689</v>
      </c>
      <c r="B174" s="225"/>
      <c r="C174" s="64" t="s">
        <v>283</v>
      </c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6"/>
      <c r="O174" s="53">
        <v>2</v>
      </c>
      <c r="P174" s="54"/>
      <c r="Q174" s="53"/>
      <c r="R174" s="54"/>
      <c r="S174" s="53"/>
      <c r="T174" s="54"/>
      <c r="U174" s="53"/>
      <c r="V174" s="55"/>
      <c r="W174" s="58">
        <f t="shared" si="38"/>
        <v>4.5</v>
      </c>
      <c r="X174" s="59"/>
      <c r="Y174" s="53">
        <f t="shared" si="36"/>
        <v>135</v>
      </c>
      <c r="Z174" s="54"/>
      <c r="AA174" s="53">
        <f t="shared" si="37"/>
        <v>40</v>
      </c>
      <c r="AB174" s="54"/>
      <c r="AC174" s="85">
        <v>16</v>
      </c>
      <c r="AD174" s="188"/>
      <c r="AE174" s="189"/>
      <c r="AF174" s="188"/>
      <c r="AG174" s="189">
        <v>24</v>
      </c>
      <c r="AH174" s="59"/>
      <c r="AI174" s="85">
        <v>95</v>
      </c>
      <c r="AJ174" s="187"/>
      <c r="AK174" s="193"/>
      <c r="AL174" s="194"/>
      <c r="AM174" s="85">
        <v>2.5</v>
      </c>
      <c r="AN174" s="59"/>
      <c r="AO174" s="53"/>
      <c r="AP174" s="54"/>
      <c r="AQ174" s="53"/>
      <c r="AR174" s="54"/>
      <c r="AS174" s="53"/>
      <c r="AT174" s="54"/>
      <c r="AU174" s="53"/>
      <c r="AV174" s="54"/>
      <c r="AW174" s="53"/>
      <c r="AX174" s="54"/>
      <c r="AY174" s="53"/>
      <c r="AZ174" s="55"/>
      <c r="BA174" s="4"/>
    </row>
    <row r="175" spans="1:53" ht="25.5" customHeight="1">
      <c r="A175" s="224" t="s">
        <v>690</v>
      </c>
      <c r="B175" s="225"/>
      <c r="C175" s="190" t="s">
        <v>286</v>
      </c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  <c r="N175" s="192"/>
      <c r="O175" s="53">
        <v>2</v>
      </c>
      <c r="P175" s="54"/>
      <c r="Q175" s="53"/>
      <c r="R175" s="54"/>
      <c r="S175" s="53"/>
      <c r="T175" s="54"/>
      <c r="U175" s="53"/>
      <c r="V175" s="55"/>
      <c r="W175" s="58">
        <f t="shared" si="38"/>
        <v>4.5</v>
      </c>
      <c r="X175" s="59"/>
      <c r="Y175" s="53">
        <f t="shared" si="36"/>
        <v>135</v>
      </c>
      <c r="Z175" s="54"/>
      <c r="AA175" s="53">
        <f t="shared" si="37"/>
        <v>40</v>
      </c>
      <c r="AB175" s="54"/>
      <c r="AC175" s="85">
        <v>16</v>
      </c>
      <c r="AD175" s="188"/>
      <c r="AE175" s="189"/>
      <c r="AF175" s="188"/>
      <c r="AG175" s="189">
        <v>24</v>
      </c>
      <c r="AH175" s="59"/>
      <c r="AI175" s="85">
        <v>95</v>
      </c>
      <c r="AJ175" s="187"/>
      <c r="AK175" s="193"/>
      <c r="AL175" s="194"/>
      <c r="AM175" s="85">
        <v>2.5</v>
      </c>
      <c r="AN175" s="59"/>
      <c r="AO175" s="53"/>
      <c r="AP175" s="54"/>
      <c r="AQ175" s="53"/>
      <c r="AR175" s="54"/>
      <c r="AS175" s="53"/>
      <c r="AT175" s="54"/>
      <c r="AU175" s="53"/>
      <c r="AV175" s="54"/>
      <c r="AW175" s="53"/>
      <c r="AX175" s="54"/>
      <c r="AY175" s="53"/>
      <c r="AZ175" s="55"/>
      <c r="BA175" s="4"/>
    </row>
    <row r="176" spans="1:53" ht="25.5" customHeight="1" thickBot="1">
      <c r="A176" s="224" t="s">
        <v>691</v>
      </c>
      <c r="B176" s="225"/>
      <c r="C176" s="64" t="s">
        <v>491</v>
      </c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6"/>
      <c r="O176" s="85">
        <v>2</v>
      </c>
      <c r="P176" s="59"/>
      <c r="Q176" s="85"/>
      <c r="R176" s="59"/>
      <c r="S176" s="85"/>
      <c r="T176" s="59"/>
      <c r="U176" s="85"/>
      <c r="V176" s="187"/>
      <c r="W176" s="58">
        <f t="shared" si="38"/>
        <v>4.5</v>
      </c>
      <c r="X176" s="59"/>
      <c r="Y176" s="85">
        <f t="shared" si="36"/>
        <v>135</v>
      </c>
      <c r="Z176" s="59"/>
      <c r="AA176" s="85">
        <f t="shared" si="37"/>
        <v>40</v>
      </c>
      <c r="AB176" s="59"/>
      <c r="AC176" s="85">
        <v>16</v>
      </c>
      <c r="AD176" s="188"/>
      <c r="AE176" s="189"/>
      <c r="AF176" s="188"/>
      <c r="AG176" s="189">
        <v>24</v>
      </c>
      <c r="AH176" s="59"/>
      <c r="AI176" s="85">
        <v>95</v>
      </c>
      <c r="AJ176" s="187"/>
      <c r="AK176" s="193"/>
      <c r="AL176" s="194"/>
      <c r="AM176" s="85">
        <v>2.5</v>
      </c>
      <c r="AN176" s="59"/>
      <c r="AO176" s="85"/>
      <c r="AP176" s="59"/>
      <c r="AQ176" s="85"/>
      <c r="AR176" s="59"/>
      <c r="AS176" s="85"/>
      <c r="AT176" s="59"/>
      <c r="AU176" s="85"/>
      <c r="AV176" s="59"/>
      <c r="AW176" s="85"/>
      <c r="AX176" s="59"/>
      <c r="AY176" s="85"/>
      <c r="AZ176" s="187"/>
      <c r="BA176" s="4"/>
    </row>
    <row r="177" spans="1:53" ht="13.5" customHeight="1" thickBot="1">
      <c r="A177" s="210" t="s">
        <v>85</v>
      </c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2"/>
      <c r="O177" s="200"/>
      <c r="P177" s="201"/>
      <c r="Q177" s="200"/>
      <c r="R177" s="201"/>
      <c r="S177" s="200"/>
      <c r="T177" s="201"/>
      <c r="U177" s="200"/>
      <c r="V177" s="213"/>
      <c r="W177" s="211">
        <f>SUM(W169:X176)</f>
        <v>36</v>
      </c>
      <c r="X177" s="212"/>
      <c r="Y177" s="214">
        <f>SUM(Y169:Z176)</f>
        <v>1080</v>
      </c>
      <c r="Z177" s="215"/>
      <c r="AA177" s="211">
        <f>SUM(AA169:AB176)</f>
        <v>320</v>
      </c>
      <c r="AB177" s="212"/>
      <c r="AC177" s="211">
        <f>SUM(AC169:AD176)</f>
        <v>128</v>
      </c>
      <c r="AD177" s="212"/>
      <c r="AE177" s="211">
        <f>SUM(AE169:AF176)</f>
        <v>0</v>
      </c>
      <c r="AF177" s="212"/>
      <c r="AG177" s="211">
        <f>SUM(AG169:AH176)</f>
        <v>192</v>
      </c>
      <c r="AH177" s="212"/>
      <c r="AI177" s="211">
        <f>SUM(AI169:AJ176)</f>
        <v>760</v>
      </c>
      <c r="AJ177" s="212"/>
      <c r="AK177" s="202">
        <f>SUM(AK169:AL176)</f>
        <v>10</v>
      </c>
      <c r="AL177" s="203"/>
      <c r="AM177" s="200">
        <f>SUM(AM169:AN176)</f>
        <v>10</v>
      </c>
      <c r="AN177" s="201"/>
      <c r="AO177" s="200"/>
      <c r="AP177" s="201"/>
      <c r="AQ177" s="200"/>
      <c r="AR177" s="201"/>
      <c r="AS177" s="200"/>
      <c r="AT177" s="201"/>
      <c r="AU177" s="200"/>
      <c r="AV177" s="201"/>
      <c r="AW177" s="200"/>
      <c r="AX177" s="201"/>
      <c r="AY177" s="203"/>
      <c r="AZ177" s="213"/>
      <c r="BA177" s="5"/>
    </row>
    <row r="178" spans="1:53" ht="15" customHeight="1">
      <c r="A178" s="256" t="s">
        <v>674</v>
      </c>
      <c r="B178" s="257"/>
      <c r="C178" s="257"/>
      <c r="D178" s="257"/>
      <c r="E178" s="257"/>
      <c r="F178" s="257"/>
      <c r="G178" s="257"/>
      <c r="H178" s="257"/>
      <c r="I178" s="257"/>
      <c r="J178" s="257"/>
      <c r="K178" s="257"/>
      <c r="L178" s="257"/>
      <c r="M178" s="257"/>
      <c r="N178" s="257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6"/>
      <c r="AK178" s="246"/>
      <c r="AL178" s="246"/>
      <c r="AM178" s="246"/>
      <c r="AN178" s="246"/>
      <c r="AO178" s="246"/>
      <c r="AP178" s="246"/>
      <c r="AQ178" s="246"/>
      <c r="AR178" s="246"/>
      <c r="AS178" s="246"/>
      <c r="AT178" s="246"/>
      <c r="AU178" s="246"/>
      <c r="AV178" s="246"/>
      <c r="AW178" s="246"/>
      <c r="AX178" s="246"/>
      <c r="AY178" s="246"/>
      <c r="AZ178" s="246"/>
      <c r="BA178" s="247"/>
    </row>
    <row r="179" spans="1:53" ht="11.25" customHeight="1">
      <c r="A179" s="224" t="s">
        <v>675</v>
      </c>
      <c r="B179" s="225"/>
      <c r="C179" s="64" t="s">
        <v>422</v>
      </c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6"/>
      <c r="O179" s="85">
        <v>1</v>
      </c>
      <c r="P179" s="59"/>
      <c r="Q179" s="85"/>
      <c r="R179" s="59"/>
      <c r="S179" s="85"/>
      <c r="T179" s="59"/>
      <c r="U179" s="85"/>
      <c r="V179" s="187"/>
      <c r="W179" s="58">
        <f>Y179/30</f>
        <v>4.5</v>
      </c>
      <c r="X179" s="59"/>
      <c r="Y179" s="85">
        <f aca="true" t="shared" si="39" ref="Y179:Y186">SUM(AA179,AI179)</f>
        <v>135</v>
      </c>
      <c r="Z179" s="59"/>
      <c r="AA179" s="85">
        <f aca="true" t="shared" si="40" ref="AA179:AA186">SUM(AK179*AK$47,AM179*AM$47,AO179*AO$47,AQ179*AQ$47,AS179*AS$47,AU179*AU$47,AW179*AW$47,AY179*AY$47)</f>
        <v>40</v>
      </c>
      <c r="AB179" s="59"/>
      <c r="AC179" s="85">
        <v>16</v>
      </c>
      <c r="AD179" s="188"/>
      <c r="AE179" s="189"/>
      <c r="AF179" s="188"/>
      <c r="AG179" s="189">
        <v>24</v>
      </c>
      <c r="AH179" s="59"/>
      <c r="AI179" s="85">
        <v>95</v>
      </c>
      <c r="AJ179" s="187"/>
      <c r="AK179" s="193">
        <v>2.5</v>
      </c>
      <c r="AL179" s="194"/>
      <c r="AM179" s="85"/>
      <c r="AN179" s="59"/>
      <c r="AO179" s="85"/>
      <c r="AP179" s="59"/>
      <c r="AQ179" s="85"/>
      <c r="AR179" s="59"/>
      <c r="AS179" s="85"/>
      <c r="AT179" s="59"/>
      <c r="AU179" s="85"/>
      <c r="AV179" s="59"/>
      <c r="AW179" s="85"/>
      <c r="AX179" s="59"/>
      <c r="AY179" s="85"/>
      <c r="AZ179" s="187"/>
      <c r="BA179" s="4"/>
    </row>
    <row r="180" spans="1:53" ht="24" customHeight="1">
      <c r="A180" s="224" t="s">
        <v>676</v>
      </c>
      <c r="B180" s="225"/>
      <c r="C180" s="190" t="s">
        <v>493</v>
      </c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2"/>
      <c r="O180" s="53">
        <v>1</v>
      </c>
      <c r="P180" s="54"/>
      <c r="Q180" s="53"/>
      <c r="R180" s="54"/>
      <c r="S180" s="53"/>
      <c r="T180" s="54"/>
      <c r="U180" s="53"/>
      <c r="V180" s="55"/>
      <c r="W180" s="58">
        <f aca="true" t="shared" si="41" ref="W180:W186">Y180/30</f>
        <v>4.5</v>
      </c>
      <c r="X180" s="59"/>
      <c r="Y180" s="53">
        <f t="shared" si="39"/>
        <v>135</v>
      </c>
      <c r="Z180" s="54"/>
      <c r="AA180" s="53">
        <f t="shared" si="40"/>
        <v>40</v>
      </c>
      <c r="AB180" s="54"/>
      <c r="AC180" s="85">
        <v>16</v>
      </c>
      <c r="AD180" s="188"/>
      <c r="AE180" s="189"/>
      <c r="AF180" s="188"/>
      <c r="AG180" s="189">
        <v>24</v>
      </c>
      <c r="AH180" s="59"/>
      <c r="AI180" s="85">
        <v>95</v>
      </c>
      <c r="AJ180" s="187"/>
      <c r="AK180" s="193">
        <v>2.5</v>
      </c>
      <c r="AL180" s="194"/>
      <c r="AM180" s="53"/>
      <c r="AN180" s="54"/>
      <c r="AO180" s="53"/>
      <c r="AP180" s="54"/>
      <c r="AQ180" s="53"/>
      <c r="AR180" s="54"/>
      <c r="AS180" s="53"/>
      <c r="AT180" s="54"/>
      <c r="AU180" s="53"/>
      <c r="AV180" s="54"/>
      <c r="AW180" s="53"/>
      <c r="AX180" s="54"/>
      <c r="AY180" s="53"/>
      <c r="AZ180" s="55"/>
      <c r="BA180" s="4"/>
    </row>
    <row r="181" spans="1:53" ht="11.25" customHeight="1">
      <c r="A181" s="224" t="s">
        <v>677</v>
      </c>
      <c r="B181" s="225"/>
      <c r="C181" s="64" t="s">
        <v>494</v>
      </c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6"/>
      <c r="O181" s="53">
        <v>1</v>
      </c>
      <c r="P181" s="54"/>
      <c r="Q181" s="53"/>
      <c r="R181" s="54"/>
      <c r="S181" s="53"/>
      <c r="T181" s="54"/>
      <c r="U181" s="53"/>
      <c r="V181" s="55"/>
      <c r="W181" s="58">
        <f t="shared" si="41"/>
        <v>4.5</v>
      </c>
      <c r="X181" s="59"/>
      <c r="Y181" s="53">
        <f t="shared" si="39"/>
        <v>135</v>
      </c>
      <c r="Z181" s="54"/>
      <c r="AA181" s="53">
        <f t="shared" si="40"/>
        <v>40</v>
      </c>
      <c r="AB181" s="54"/>
      <c r="AC181" s="85">
        <v>16</v>
      </c>
      <c r="AD181" s="188"/>
      <c r="AE181" s="189"/>
      <c r="AF181" s="188"/>
      <c r="AG181" s="189">
        <v>24</v>
      </c>
      <c r="AH181" s="59"/>
      <c r="AI181" s="85">
        <v>95</v>
      </c>
      <c r="AJ181" s="187"/>
      <c r="AK181" s="193">
        <v>2.5</v>
      </c>
      <c r="AL181" s="194"/>
      <c r="AM181" s="53"/>
      <c r="AN181" s="54"/>
      <c r="AO181" s="53"/>
      <c r="AP181" s="54"/>
      <c r="AQ181" s="53"/>
      <c r="AR181" s="54"/>
      <c r="AS181" s="53"/>
      <c r="AT181" s="54"/>
      <c r="AU181" s="53"/>
      <c r="AV181" s="54"/>
      <c r="AW181" s="53"/>
      <c r="AX181" s="54"/>
      <c r="AY181" s="53"/>
      <c r="AZ181" s="55"/>
      <c r="BA181" s="4"/>
    </row>
    <row r="182" spans="1:53" ht="24" customHeight="1">
      <c r="A182" s="224" t="s">
        <v>678</v>
      </c>
      <c r="B182" s="225"/>
      <c r="C182" s="190" t="s">
        <v>419</v>
      </c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2"/>
      <c r="O182" s="85">
        <v>1</v>
      </c>
      <c r="P182" s="59"/>
      <c r="Q182" s="85"/>
      <c r="R182" s="59"/>
      <c r="S182" s="85"/>
      <c r="T182" s="59"/>
      <c r="U182" s="85"/>
      <c r="V182" s="187"/>
      <c r="W182" s="58">
        <f t="shared" si="41"/>
        <v>4.5</v>
      </c>
      <c r="X182" s="59"/>
      <c r="Y182" s="85">
        <f t="shared" si="39"/>
        <v>135</v>
      </c>
      <c r="Z182" s="59"/>
      <c r="AA182" s="85">
        <f t="shared" si="40"/>
        <v>40</v>
      </c>
      <c r="AB182" s="59"/>
      <c r="AC182" s="85">
        <v>16</v>
      </c>
      <c r="AD182" s="188"/>
      <c r="AE182" s="189"/>
      <c r="AF182" s="188"/>
      <c r="AG182" s="189">
        <v>24</v>
      </c>
      <c r="AH182" s="59"/>
      <c r="AI182" s="85">
        <v>95</v>
      </c>
      <c r="AJ182" s="187"/>
      <c r="AK182" s="193">
        <v>2.5</v>
      </c>
      <c r="AL182" s="194"/>
      <c r="AM182" s="85"/>
      <c r="AN182" s="59"/>
      <c r="AO182" s="85"/>
      <c r="AP182" s="59"/>
      <c r="AQ182" s="85"/>
      <c r="AR182" s="59"/>
      <c r="AS182" s="85"/>
      <c r="AT182" s="59"/>
      <c r="AU182" s="85"/>
      <c r="AV182" s="59"/>
      <c r="AW182" s="85"/>
      <c r="AX182" s="59"/>
      <c r="AY182" s="85"/>
      <c r="AZ182" s="187"/>
      <c r="BA182" s="4"/>
    </row>
    <row r="183" spans="1:53" ht="25.5" customHeight="1">
      <c r="A183" s="224" t="s">
        <v>679</v>
      </c>
      <c r="B183" s="225"/>
      <c r="C183" s="190" t="s">
        <v>423</v>
      </c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2"/>
      <c r="O183" s="85">
        <v>2</v>
      </c>
      <c r="P183" s="59"/>
      <c r="Q183" s="85"/>
      <c r="R183" s="59"/>
      <c r="S183" s="85"/>
      <c r="T183" s="59"/>
      <c r="U183" s="85"/>
      <c r="V183" s="187"/>
      <c r="W183" s="58">
        <f t="shared" si="41"/>
        <v>4.5</v>
      </c>
      <c r="X183" s="59"/>
      <c r="Y183" s="85">
        <f t="shared" si="39"/>
        <v>135</v>
      </c>
      <c r="Z183" s="59"/>
      <c r="AA183" s="85">
        <f t="shared" si="40"/>
        <v>40</v>
      </c>
      <c r="AB183" s="59"/>
      <c r="AC183" s="85">
        <v>16</v>
      </c>
      <c r="AD183" s="188"/>
      <c r="AE183" s="189"/>
      <c r="AF183" s="188"/>
      <c r="AG183" s="189">
        <v>24</v>
      </c>
      <c r="AH183" s="59"/>
      <c r="AI183" s="85">
        <v>95</v>
      </c>
      <c r="AJ183" s="187"/>
      <c r="AK183" s="193"/>
      <c r="AL183" s="194"/>
      <c r="AM183" s="85">
        <v>2.5</v>
      </c>
      <c r="AN183" s="59"/>
      <c r="AO183" s="85"/>
      <c r="AP183" s="59"/>
      <c r="AQ183" s="85"/>
      <c r="AR183" s="59"/>
      <c r="AS183" s="85"/>
      <c r="AT183" s="59"/>
      <c r="AU183" s="85"/>
      <c r="AV183" s="59"/>
      <c r="AW183" s="85"/>
      <c r="AX183" s="59"/>
      <c r="AY183" s="85"/>
      <c r="AZ183" s="187"/>
      <c r="BA183" s="4"/>
    </row>
    <row r="184" spans="1:53" ht="25.5" customHeight="1">
      <c r="A184" s="224" t="s">
        <v>680</v>
      </c>
      <c r="B184" s="225"/>
      <c r="C184" s="64" t="s">
        <v>424</v>
      </c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6"/>
      <c r="O184" s="53">
        <v>2</v>
      </c>
      <c r="P184" s="54"/>
      <c r="Q184" s="53"/>
      <c r="R184" s="54"/>
      <c r="S184" s="53"/>
      <c r="T184" s="54"/>
      <c r="U184" s="53"/>
      <c r="V184" s="55"/>
      <c r="W184" s="58">
        <f t="shared" si="41"/>
        <v>4.5</v>
      </c>
      <c r="X184" s="59"/>
      <c r="Y184" s="53">
        <f t="shared" si="39"/>
        <v>135</v>
      </c>
      <c r="Z184" s="54"/>
      <c r="AA184" s="53">
        <f t="shared" si="40"/>
        <v>40</v>
      </c>
      <c r="AB184" s="54"/>
      <c r="AC184" s="85">
        <v>16</v>
      </c>
      <c r="AD184" s="188"/>
      <c r="AE184" s="189"/>
      <c r="AF184" s="188"/>
      <c r="AG184" s="189">
        <v>24</v>
      </c>
      <c r="AH184" s="59"/>
      <c r="AI184" s="85">
        <v>95</v>
      </c>
      <c r="AJ184" s="187"/>
      <c r="AK184" s="193"/>
      <c r="AL184" s="194"/>
      <c r="AM184" s="85">
        <v>2.5</v>
      </c>
      <c r="AN184" s="59"/>
      <c r="AO184" s="53"/>
      <c r="AP184" s="54"/>
      <c r="AQ184" s="53"/>
      <c r="AR184" s="54"/>
      <c r="AS184" s="53"/>
      <c r="AT184" s="54"/>
      <c r="AU184" s="53"/>
      <c r="AV184" s="54"/>
      <c r="AW184" s="53"/>
      <c r="AX184" s="54"/>
      <c r="AY184" s="53"/>
      <c r="AZ184" s="55"/>
      <c r="BA184" s="4"/>
    </row>
    <row r="185" spans="1:53" ht="12.75" customHeight="1">
      <c r="A185" s="224" t="s">
        <v>681</v>
      </c>
      <c r="B185" s="225"/>
      <c r="C185" s="64" t="s">
        <v>496</v>
      </c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6"/>
      <c r="O185" s="53">
        <v>2</v>
      </c>
      <c r="P185" s="54"/>
      <c r="Q185" s="53"/>
      <c r="R185" s="54"/>
      <c r="S185" s="53"/>
      <c r="T185" s="54"/>
      <c r="U185" s="53"/>
      <c r="V185" s="55"/>
      <c r="W185" s="58">
        <f t="shared" si="41"/>
        <v>4.5</v>
      </c>
      <c r="X185" s="59"/>
      <c r="Y185" s="53">
        <f t="shared" si="39"/>
        <v>135</v>
      </c>
      <c r="Z185" s="54"/>
      <c r="AA185" s="53">
        <f t="shared" si="40"/>
        <v>40</v>
      </c>
      <c r="AB185" s="54"/>
      <c r="AC185" s="85">
        <v>16</v>
      </c>
      <c r="AD185" s="188"/>
      <c r="AE185" s="189"/>
      <c r="AF185" s="188"/>
      <c r="AG185" s="189">
        <v>24</v>
      </c>
      <c r="AH185" s="59"/>
      <c r="AI185" s="85">
        <v>95</v>
      </c>
      <c r="AJ185" s="187"/>
      <c r="AK185" s="193"/>
      <c r="AL185" s="194"/>
      <c r="AM185" s="85">
        <v>2.5</v>
      </c>
      <c r="AN185" s="59"/>
      <c r="AO185" s="53"/>
      <c r="AP185" s="54"/>
      <c r="AQ185" s="53"/>
      <c r="AR185" s="54"/>
      <c r="AS185" s="53"/>
      <c r="AT185" s="54"/>
      <c r="AU185" s="53"/>
      <c r="AV185" s="54"/>
      <c r="AW185" s="53"/>
      <c r="AX185" s="54"/>
      <c r="AY185" s="53"/>
      <c r="AZ185" s="55"/>
      <c r="BA185" s="4"/>
    </row>
    <row r="186" spans="1:53" ht="25.5" customHeight="1" thickBot="1">
      <c r="A186" s="224" t="s">
        <v>682</v>
      </c>
      <c r="B186" s="225"/>
      <c r="C186" s="64" t="s">
        <v>497</v>
      </c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6"/>
      <c r="O186" s="85">
        <v>2</v>
      </c>
      <c r="P186" s="59"/>
      <c r="Q186" s="85"/>
      <c r="R186" s="59"/>
      <c r="S186" s="85"/>
      <c r="T186" s="59"/>
      <c r="U186" s="85"/>
      <c r="V186" s="187"/>
      <c r="W186" s="58">
        <f t="shared" si="41"/>
        <v>4.5</v>
      </c>
      <c r="X186" s="59"/>
      <c r="Y186" s="85">
        <f t="shared" si="39"/>
        <v>135</v>
      </c>
      <c r="Z186" s="59"/>
      <c r="AA186" s="85">
        <f t="shared" si="40"/>
        <v>40</v>
      </c>
      <c r="AB186" s="59"/>
      <c r="AC186" s="85">
        <v>16</v>
      </c>
      <c r="AD186" s="188"/>
      <c r="AE186" s="189"/>
      <c r="AF186" s="188"/>
      <c r="AG186" s="189">
        <v>24</v>
      </c>
      <c r="AH186" s="59"/>
      <c r="AI186" s="85">
        <v>95</v>
      </c>
      <c r="AJ186" s="187"/>
      <c r="AK186" s="193"/>
      <c r="AL186" s="194"/>
      <c r="AM186" s="85">
        <v>2.5</v>
      </c>
      <c r="AN186" s="59"/>
      <c r="AO186" s="85"/>
      <c r="AP186" s="59"/>
      <c r="AQ186" s="85"/>
      <c r="AR186" s="59"/>
      <c r="AS186" s="85"/>
      <c r="AT186" s="59"/>
      <c r="AU186" s="85"/>
      <c r="AV186" s="59"/>
      <c r="AW186" s="85"/>
      <c r="AX186" s="59"/>
      <c r="AY186" s="85"/>
      <c r="AZ186" s="187"/>
      <c r="BA186" s="4"/>
    </row>
    <row r="187" spans="1:53" ht="13.5" customHeight="1" thickBot="1">
      <c r="A187" s="210" t="s">
        <v>85</v>
      </c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2"/>
      <c r="O187" s="200"/>
      <c r="P187" s="201"/>
      <c r="Q187" s="200"/>
      <c r="R187" s="201"/>
      <c r="S187" s="200"/>
      <c r="T187" s="201"/>
      <c r="U187" s="200"/>
      <c r="V187" s="213"/>
      <c r="W187" s="211">
        <f>SUM(W179:X186)</f>
        <v>36</v>
      </c>
      <c r="X187" s="212"/>
      <c r="Y187" s="214">
        <f>SUM(Y179:Z186)</f>
        <v>1080</v>
      </c>
      <c r="Z187" s="215"/>
      <c r="AA187" s="211">
        <f>SUM(AA179:AB186)</f>
        <v>320</v>
      </c>
      <c r="AB187" s="212"/>
      <c r="AC187" s="211">
        <f>SUM(AC179:AD186)</f>
        <v>128</v>
      </c>
      <c r="AD187" s="212"/>
      <c r="AE187" s="211">
        <f>SUM(AE179:AF186)</f>
        <v>0</v>
      </c>
      <c r="AF187" s="212"/>
      <c r="AG187" s="211">
        <f>SUM(AG179:AH186)</f>
        <v>192</v>
      </c>
      <c r="AH187" s="212"/>
      <c r="AI187" s="211">
        <f>SUM(AI179:AJ186)</f>
        <v>760</v>
      </c>
      <c r="AJ187" s="212"/>
      <c r="AK187" s="202">
        <f>SUM(AK179:AL186)</f>
        <v>10</v>
      </c>
      <c r="AL187" s="203"/>
      <c r="AM187" s="200">
        <f>SUM(AM179:AN186)</f>
        <v>10</v>
      </c>
      <c r="AN187" s="201"/>
      <c r="AO187" s="200"/>
      <c r="AP187" s="201"/>
      <c r="AQ187" s="200"/>
      <c r="AR187" s="201"/>
      <c r="AS187" s="200"/>
      <c r="AT187" s="201"/>
      <c r="AU187" s="200"/>
      <c r="AV187" s="201"/>
      <c r="AW187" s="200"/>
      <c r="AX187" s="201"/>
      <c r="AY187" s="203"/>
      <c r="AZ187" s="213"/>
      <c r="BA187" s="5"/>
    </row>
    <row r="188" spans="1:53" ht="11.25" customHeight="1">
      <c r="A188" s="271" t="s">
        <v>328</v>
      </c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3"/>
      <c r="O188" s="53"/>
      <c r="P188" s="54"/>
      <c r="Q188" s="53" t="s">
        <v>127</v>
      </c>
      <c r="R188" s="54"/>
      <c r="S188" s="53"/>
      <c r="T188" s="54"/>
      <c r="U188" s="53"/>
      <c r="V188" s="55"/>
      <c r="W188" s="58">
        <f>Y188/30</f>
        <v>12</v>
      </c>
      <c r="X188" s="59"/>
      <c r="Y188" s="53">
        <f>SUM(AA188,AI188)</f>
        <v>360</v>
      </c>
      <c r="Z188" s="54"/>
      <c r="AA188" s="53"/>
      <c r="AB188" s="54"/>
      <c r="AC188" s="53"/>
      <c r="AD188" s="60"/>
      <c r="AE188" s="61"/>
      <c r="AF188" s="60"/>
      <c r="AG188" s="61"/>
      <c r="AH188" s="54"/>
      <c r="AI188" s="53">
        <v>360</v>
      </c>
      <c r="AJ188" s="55"/>
      <c r="AK188" s="126"/>
      <c r="AL188" s="54"/>
      <c r="AM188" s="53"/>
      <c r="AN188" s="54"/>
      <c r="AO188" s="53"/>
      <c r="AP188" s="54"/>
      <c r="AQ188" s="53"/>
      <c r="AR188" s="54"/>
      <c r="AS188" s="53"/>
      <c r="AT188" s="54"/>
      <c r="AU188" s="53"/>
      <c r="AV188" s="54"/>
      <c r="AW188" s="53"/>
      <c r="AX188" s="54"/>
      <c r="AY188" s="53"/>
      <c r="AZ188" s="55"/>
      <c r="BA188" s="4"/>
    </row>
    <row r="189" spans="1:53" ht="11.25" customHeight="1">
      <c r="A189" s="271" t="s">
        <v>62</v>
      </c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3"/>
      <c r="O189" s="53"/>
      <c r="P189" s="54"/>
      <c r="Q189" s="53"/>
      <c r="R189" s="54"/>
      <c r="S189" s="53"/>
      <c r="T189" s="54"/>
      <c r="U189" s="53"/>
      <c r="V189" s="55"/>
      <c r="W189" s="58">
        <f>Y189/30</f>
        <v>15</v>
      </c>
      <c r="X189" s="59"/>
      <c r="Y189" s="53">
        <f>SUM(AA189,AI189)</f>
        <v>450</v>
      </c>
      <c r="Z189" s="54"/>
      <c r="AA189" s="53"/>
      <c r="AB189" s="54"/>
      <c r="AC189" s="53"/>
      <c r="AD189" s="60"/>
      <c r="AE189" s="61"/>
      <c r="AF189" s="60"/>
      <c r="AG189" s="61"/>
      <c r="AH189" s="54"/>
      <c r="AI189" s="53">
        <v>450</v>
      </c>
      <c r="AJ189" s="55"/>
      <c r="AK189" s="126"/>
      <c r="AL189" s="54"/>
      <c r="AM189" s="53"/>
      <c r="AN189" s="54"/>
      <c r="AO189" s="53"/>
      <c r="AP189" s="54"/>
      <c r="AQ189" s="53"/>
      <c r="AR189" s="54"/>
      <c r="AS189" s="53"/>
      <c r="AT189" s="54"/>
      <c r="AU189" s="53"/>
      <c r="AV189" s="54"/>
      <c r="AW189" s="53"/>
      <c r="AX189" s="54"/>
      <c r="AY189" s="53"/>
      <c r="AZ189" s="55"/>
      <c r="BA189" s="4"/>
    </row>
    <row r="190" spans="1:53" ht="11.25" customHeight="1" thickBot="1">
      <c r="A190" s="268" t="s">
        <v>526</v>
      </c>
      <c r="B190" s="269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70"/>
      <c r="O190" s="53"/>
      <c r="P190" s="54"/>
      <c r="Q190" s="53"/>
      <c r="R190" s="54"/>
      <c r="S190" s="53"/>
      <c r="T190" s="54"/>
      <c r="U190" s="53"/>
      <c r="V190" s="55"/>
      <c r="W190" s="58">
        <f>Y190/30</f>
        <v>3</v>
      </c>
      <c r="X190" s="59"/>
      <c r="Y190" s="53">
        <f>SUM(AA190,AI190)</f>
        <v>90</v>
      </c>
      <c r="Z190" s="54"/>
      <c r="AA190" s="53"/>
      <c r="AB190" s="54"/>
      <c r="AC190" s="53"/>
      <c r="AD190" s="60"/>
      <c r="AE190" s="61"/>
      <c r="AF190" s="60"/>
      <c r="AG190" s="61"/>
      <c r="AH190" s="54"/>
      <c r="AI190" s="53">
        <v>90</v>
      </c>
      <c r="AJ190" s="55"/>
      <c r="AK190" s="126"/>
      <c r="AL190" s="54"/>
      <c r="AM190" s="53"/>
      <c r="AN190" s="54"/>
      <c r="AO190" s="53"/>
      <c r="AP190" s="54"/>
      <c r="AQ190" s="53"/>
      <c r="AR190" s="54"/>
      <c r="AS190" s="53"/>
      <c r="AT190" s="54"/>
      <c r="AU190" s="53"/>
      <c r="AV190" s="54"/>
      <c r="AW190" s="53"/>
      <c r="AX190" s="54"/>
      <c r="AY190" s="53"/>
      <c r="AZ190" s="55"/>
      <c r="BA190" s="4"/>
    </row>
    <row r="191" spans="1:53" ht="13.5" customHeight="1" thickBot="1">
      <c r="A191" s="210" t="s">
        <v>85</v>
      </c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2"/>
      <c r="O191" s="200"/>
      <c r="P191" s="201"/>
      <c r="Q191" s="200"/>
      <c r="R191" s="201"/>
      <c r="S191" s="200"/>
      <c r="T191" s="201"/>
      <c r="U191" s="200"/>
      <c r="V191" s="213"/>
      <c r="W191" s="211">
        <f>SUM(W188:X190)</f>
        <v>30</v>
      </c>
      <c r="X191" s="212"/>
      <c r="Y191" s="211">
        <f>SUM(Y188:Z190)</f>
        <v>900</v>
      </c>
      <c r="Z191" s="212"/>
      <c r="AA191" s="211">
        <f>SUM(AA188:AB190)</f>
        <v>0</v>
      </c>
      <c r="AB191" s="212"/>
      <c r="AC191" s="211">
        <f>SUM(AC188:AD190)</f>
        <v>0</v>
      </c>
      <c r="AD191" s="212"/>
      <c r="AE191" s="211">
        <f>SUM(AE188:AF190)</f>
        <v>0</v>
      </c>
      <c r="AF191" s="212"/>
      <c r="AG191" s="211">
        <f>SUM(AG188:AH190)</f>
        <v>0</v>
      </c>
      <c r="AH191" s="212"/>
      <c r="AI191" s="211">
        <f>SUM(AI188:AJ190)</f>
        <v>900</v>
      </c>
      <c r="AJ191" s="212"/>
      <c r="AK191" s="202">
        <f>SUM(AK188:AL190)</f>
        <v>0</v>
      </c>
      <c r="AL191" s="203"/>
      <c r="AM191" s="200">
        <f>SUM(AM188:AN190)</f>
        <v>0</v>
      </c>
      <c r="AN191" s="201"/>
      <c r="AO191" s="200"/>
      <c r="AP191" s="201"/>
      <c r="AQ191" s="200"/>
      <c r="AR191" s="201"/>
      <c r="AS191" s="200"/>
      <c r="AT191" s="201"/>
      <c r="AU191" s="200"/>
      <c r="AV191" s="201"/>
      <c r="AW191" s="200"/>
      <c r="AX191" s="201"/>
      <c r="AY191" s="203"/>
      <c r="AZ191" s="213"/>
      <c r="BA191" s="5"/>
    </row>
    <row r="192" spans="1:53" ht="12.75" customHeight="1" thickBot="1">
      <c r="A192" s="67" t="s">
        <v>298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232"/>
      <c r="W192" s="216">
        <f>SUM(W191,W177)</f>
        <v>66</v>
      </c>
      <c r="X192" s="72"/>
      <c r="Y192" s="216">
        <f>SUM(Y191,Y177)</f>
        <v>1980</v>
      </c>
      <c r="Z192" s="72"/>
      <c r="AA192" s="216">
        <f>SUM(AA191,AA177)</f>
        <v>320</v>
      </c>
      <c r="AB192" s="72"/>
      <c r="AC192" s="216">
        <f>SUM(AC191,AC177)</f>
        <v>128</v>
      </c>
      <c r="AD192" s="72"/>
      <c r="AE192" s="216">
        <f>SUM(AE191,AE177)</f>
        <v>0</v>
      </c>
      <c r="AF192" s="72"/>
      <c r="AG192" s="216">
        <f>SUM(AG191,AG177)</f>
        <v>192</v>
      </c>
      <c r="AH192" s="72"/>
      <c r="AI192" s="71">
        <f>SUM(AI191,AI177)</f>
        <v>1660</v>
      </c>
      <c r="AJ192" s="216"/>
      <c r="AK192" s="229">
        <f>SUM(AK191,AK177)</f>
        <v>10</v>
      </c>
      <c r="AL192" s="72"/>
      <c r="AM192" s="216">
        <f>SUM(AM191,AM177)</f>
        <v>10</v>
      </c>
      <c r="AN192" s="72"/>
      <c r="AO192" s="71"/>
      <c r="AP192" s="216"/>
      <c r="AQ192" s="71"/>
      <c r="AR192" s="216"/>
      <c r="AS192" s="71"/>
      <c r="AT192" s="216"/>
      <c r="AU192" s="71"/>
      <c r="AV192" s="216"/>
      <c r="AW192" s="71"/>
      <c r="AX192" s="216"/>
      <c r="AY192" s="71"/>
      <c r="AZ192" s="223"/>
      <c r="BA192" s="6"/>
    </row>
    <row r="193" spans="1:53" ht="16.5" customHeight="1">
      <c r="A193" s="184" t="s">
        <v>86</v>
      </c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85"/>
      <c r="AT193" s="185"/>
      <c r="AU193" s="185"/>
      <c r="AV193" s="185"/>
      <c r="AW193" s="185"/>
      <c r="AX193" s="185"/>
      <c r="AY193" s="185"/>
      <c r="AZ193" s="185"/>
      <c r="BA193" s="186"/>
    </row>
    <row r="194" spans="1:53" ht="13.5" customHeight="1">
      <c r="A194" s="245" t="s">
        <v>140</v>
      </c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85"/>
      <c r="AT194" s="185"/>
      <c r="AU194" s="185"/>
      <c r="AV194" s="185"/>
      <c r="AW194" s="185"/>
      <c r="AX194" s="185"/>
      <c r="AY194" s="185"/>
      <c r="AZ194" s="185"/>
      <c r="BA194" s="186"/>
    </row>
    <row r="195" spans="1:53" ht="12" customHeight="1">
      <c r="A195" s="224" t="s">
        <v>583</v>
      </c>
      <c r="B195" s="225"/>
      <c r="C195" s="220" t="s">
        <v>141</v>
      </c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2"/>
      <c r="O195" s="80"/>
      <c r="P195" s="81"/>
      <c r="Q195" s="82">
        <v>1</v>
      </c>
      <c r="R195" s="83"/>
      <c r="S195" s="80"/>
      <c r="T195" s="81"/>
      <c r="U195" s="80"/>
      <c r="V195" s="204"/>
      <c r="W195" s="89">
        <f>Y195/30</f>
        <v>3</v>
      </c>
      <c r="X195" s="81"/>
      <c r="Y195" s="80">
        <f aca="true" t="shared" si="42" ref="Y195:Y262">SUM(AA195,AI195)</f>
        <v>90</v>
      </c>
      <c r="Z195" s="81"/>
      <c r="AA195" s="80">
        <f aca="true" t="shared" si="43" ref="AA195:AA262">SUM(AK195*AK$47,AM195*AM$47,AO195*AO$47,AQ195*AQ$47,AS195*AS$47,AU195*AU$47,AW195*AW$47,AY195*AY$47)</f>
        <v>32</v>
      </c>
      <c r="AB195" s="81"/>
      <c r="AC195" s="80">
        <v>16</v>
      </c>
      <c r="AD195" s="205"/>
      <c r="AE195" s="89"/>
      <c r="AF195" s="205"/>
      <c r="AG195" s="89">
        <v>16</v>
      </c>
      <c r="AH195" s="81"/>
      <c r="AI195" s="80">
        <v>58</v>
      </c>
      <c r="AJ195" s="204"/>
      <c r="AK195" s="228">
        <v>2</v>
      </c>
      <c r="AL195" s="227"/>
      <c r="AM195" s="226"/>
      <c r="AN195" s="227"/>
      <c r="AO195" s="80"/>
      <c r="AP195" s="81"/>
      <c r="AQ195" s="80"/>
      <c r="AR195" s="81"/>
      <c r="AS195" s="80"/>
      <c r="AT195" s="81"/>
      <c r="AU195" s="80"/>
      <c r="AV195" s="81"/>
      <c r="AW195" s="80"/>
      <c r="AX195" s="81"/>
      <c r="AY195" s="80"/>
      <c r="AZ195" s="204"/>
      <c r="BA195" s="3"/>
    </row>
    <row r="196" spans="1:53" ht="24.75" customHeight="1">
      <c r="A196" s="224" t="s">
        <v>584</v>
      </c>
      <c r="B196" s="225"/>
      <c r="C196" s="207" t="s">
        <v>142</v>
      </c>
      <c r="D196" s="208"/>
      <c r="E196" s="208"/>
      <c r="F196" s="208"/>
      <c r="G196" s="208"/>
      <c r="H196" s="208"/>
      <c r="I196" s="208"/>
      <c r="J196" s="208"/>
      <c r="K196" s="208"/>
      <c r="L196" s="208"/>
      <c r="M196" s="208"/>
      <c r="N196" s="209"/>
      <c r="O196" s="82"/>
      <c r="P196" s="83"/>
      <c r="Q196" s="82">
        <v>1</v>
      </c>
      <c r="R196" s="83"/>
      <c r="S196" s="82"/>
      <c r="T196" s="83"/>
      <c r="U196" s="82"/>
      <c r="V196" s="219"/>
      <c r="W196" s="89">
        <f aca="true" t="shared" si="44" ref="W196:W303">Y196/30</f>
        <v>3</v>
      </c>
      <c r="X196" s="81"/>
      <c r="Y196" s="82">
        <f t="shared" si="42"/>
        <v>90</v>
      </c>
      <c r="Z196" s="83"/>
      <c r="AA196" s="82">
        <f t="shared" si="43"/>
        <v>32</v>
      </c>
      <c r="AB196" s="83"/>
      <c r="AC196" s="80">
        <v>16</v>
      </c>
      <c r="AD196" s="205"/>
      <c r="AE196" s="89"/>
      <c r="AF196" s="205"/>
      <c r="AG196" s="89">
        <v>16</v>
      </c>
      <c r="AH196" s="81"/>
      <c r="AI196" s="80">
        <v>58</v>
      </c>
      <c r="AJ196" s="204"/>
      <c r="AK196" s="206">
        <v>2</v>
      </c>
      <c r="AL196" s="83"/>
      <c r="AM196" s="82"/>
      <c r="AN196" s="83"/>
      <c r="AO196" s="82"/>
      <c r="AP196" s="83"/>
      <c r="AQ196" s="82"/>
      <c r="AR196" s="83"/>
      <c r="AS196" s="82"/>
      <c r="AT196" s="83"/>
      <c r="AU196" s="82"/>
      <c r="AV196" s="83"/>
      <c r="AW196" s="82"/>
      <c r="AX196" s="83"/>
      <c r="AY196" s="82"/>
      <c r="AZ196" s="219"/>
      <c r="BA196" s="14"/>
    </row>
    <row r="197" spans="1:53" ht="25.5" customHeight="1">
      <c r="A197" s="224" t="s">
        <v>585</v>
      </c>
      <c r="B197" s="225"/>
      <c r="C197" s="64" t="s">
        <v>132</v>
      </c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6"/>
      <c r="O197" s="53"/>
      <c r="P197" s="54"/>
      <c r="Q197" s="53">
        <v>1</v>
      </c>
      <c r="R197" s="54"/>
      <c r="S197" s="53"/>
      <c r="T197" s="54"/>
      <c r="U197" s="53"/>
      <c r="V197" s="55"/>
      <c r="W197" s="58">
        <f t="shared" si="44"/>
        <v>3</v>
      </c>
      <c r="X197" s="59"/>
      <c r="Y197" s="53">
        <f t="shared" si="42"/>
        <v>90</v>
      </c>
      <c r="Z197" s="54"/>
      <c r="AA197" s="53">
        <f t="shared" si="43"/>
        <v>32</v>
      </c>
      <c r="AB197" s="54"/>
      <c r="AC197" s="53">
        <v>16</v>
      </c>
      <c r="AD197" s="60"/>
      <c r="AE197" s="61"/>
      <c r="AF197" s="60"/>
      <c r="AG197" s="61">
        <v>16</v>
      </c>
      <c r="AH197" s="54"/>
      <c r="AI197" s="53">
        <v>58</v>
      </c>
      <c r="AJ197" s="55"/>
      <c r="AK197" s="56">
        <v>2</v>
      </c>
      <c r="AL197" s="57"/>
      <c r="AM197" s="53"/>
      <c r="AN197" s="54"/>
      <c r="AO197" s="53"/>
      <c r="AP197" s="54"/>
      <c r="AQ197" s="53"/>
      <c r="AR197" s="54"/>
      <c r="AS197" s="53"/>
      <c r="AT197" s="54"/>
      <c r="AU197" s="53"/>
      <c r="AV197" s="54"/>
      <c r="AW197" s="53"/>
      <c r="AX197" s="54"/>
      <c r="AY197" s="53"/>
      <c r="AZ197" s="55"/>
      <c r="BA197" s="4"/>
    </row>
    <row r="198" spans="1:53" ht="11.25" customHeight="1">
      <c r="A198" s="224" t="s">
        <v>586</v>
      </c>
      <c r="B198" s="225"/>
      <c r="C198" s="64" t="s">
        <v>139</v>
      </c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6"/>
      <c r="O198" s="53"/>
      <c r="P198" s="54"/>
      <c r="Q198" s="53">
        <v>1</v>
      </c>
      <c r="R198" s="54"/>
      <c r="S198" s="53"/>
      <c r="T198" s="54"/>
      <c r="U198" s="53"/>
      <c r="V198" s="55"/>
      <c r="W198" s="58">
        <f t="shared" si="44"/>
        <v>3</v>
      </c>
      <c r="X198" s="59"/>
      <c r="Y198" s="53">
        <f t="shared" si="42"/>
        <v>90</v>
      </c>
      <c r="Z198" s="54"/>
      <c r="AA198" s="53">
        <f t="shared" si="43"/>
        <v>32</v>
      </c>
      <c r="AB198" s="54"/>
      <c r="AC198" s="53">
        <v>16</v>
      </c>
      <c r="AD198" s="60"/>
      <c r="AE198" s="61"/>
      <c r="AF198" s="60"/>
      <c r="AG198" s="61">
        <v>16</v>
      </c>
      <c r="AH198" s="54"/>
      <c r="AI198" s="53">
        <v>58</v>
      </c>
      <c r="AJ198" s="55"/>
      <c r="AK198" s="56">
        <v>2</v>
      </c>
      <c r="AL198" s="57"/>
      <c r="AM198" s="53"/>
      <c r="AN198" s="54"/>
      <c r="AO198" s="53"/>
      <c r="AP198" s="54"/>
      <c r="AQ198" s="53"/>
      <c r="AR198" s="54"/>
      <c r="AS198" s="53"/>
      <c r="AT198" s="54"/>
      <c r="AU198" s="53"/>
      <c r="AV198" s="54"/>
      <c r="AW198" s="53"/>
      <c r="AX198" s="54"/>
      <c r="AY198" s="53"/>
      <c r="AZ198" s="55"/>
      <c r="BA198" s="4"/>
    </row>
    <row r="199" spans="1:53" ht="36" customHeight="1">
      <c r="A199" s="224" t="s">
        <v>587</v>
      </c>
      <c r="B199" s="225"/>
      <c r="C199" s="190" t="s">
        <v>152</v>
      </c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  <c r="N199" s="192"/>
      <c r="O199" s="53"/>
      <c r="P199" s="54"/>
      <c r="Q199" s="53">
        <v>1</v>
      </c>
      <c r="R199" s="54"/>
      <c r="S199" s="53"/>
      <c r="T199" s="54"/>
      <c r="U199" s="53"/>
      <c r="V199" s="55"/>
      <c r="W199" s="58">
        <f t="shared" si="44"/>
        <v>3</v>
      </c>
      <c r="X199" s="59"/>
      <c r="Y199" s="53">
        <f t="shared" si="42"/>
        <v>90</v>
      </c>
      <c r="Z199" s="54"/>
      <c r="AA199" s="53">
        <f t="shared" si="43"/>
        <v>32</v>
      </c>
      <c r="AB199" s="54"/>
      <c r="AC199" s="53">
        <v>16</v>
      </c>
      <c r="AD199" s="60"/>
      <c r="AE199" s="61"/>
      <c r="AF199" s="60"/>
      <c r="AG199" s="61">
        <v>16</v>
      </c>
      <c r="AH199" s="54"/>
      <c r="AI199" s="53">
        <v>58</v>
      </c>
      <c r="AJ199" s="55"/>
      <c r="AK199" s="56">
        <v>2</v>
      </c>
      <c r="AL199" s="57"/>
      <c r="AM199" s="53"/>
      <c r="AN199" s="54"/>
      <c r="AO199" s="53"/>
      <c r="AP199" s="54"/>
      <c r="AQ199" s="53"/>
      <c r="AR199" s="54"/>
      <c r="AS199" s="53"/>
      <c r="AT199" s="54"/>
      <c r="AU199" s="53"/>
      <c r="AV199" s="54"/>
      <c r="AW199" s="53"/>
      <c r="AX199" s="54"/>
      <c r="AY199" s="53"/>
      <c r="AZ199" s="55"/>
      <c r="BA199" s="4"/>
    </row>
    <row r="200" spans="1:53" ht="26.25" customHeight="1">
      <c r="A200" s="224" t="s">
        <v>588</v>
      </c>
      <c r="B200" s="225"/>
      <c r="C200" s="190" t="s">
        <v>160</v>
      </c>
      <c r="D200" s="191"/>
      <c r="E200" s="191"/>
      <c r="F200" s="191"/>
      <c r="G200" s="191"/>
      <c r="H200" s="191"/>
      <c r="I200" s="191"/>
      <c r="J200" s="191"/>
      <c r="K200" s="191"/>
      <c r="L200" s="191"/>
      <c r="M200" s="191"/>
      <c r="N200" s="192"/>
      <c r="O200" s="53"/>
      <c r="P200" s="54"/>
      <c r="Q200" s="53">
        <v>1</v>
      </c>
      <c r="R200" s="54"/>
      <c r="S200" s="53"/>
      <c r="T200" s="54"/>
      <c r="U200" s="53"/>
      <c r="V200" s="55"/>
      <c r="W200" s="58">
        <f t="shared" si="44"/>
        <v>3</v>
      </c>
      <c r="X200" s="59"/>
      <c r="Y200" s="53">
        <f t="shared" si="42"/>
        <v>90</v>
      </c>
      <c r="Z200" s="54"/>
      <c r="AA200" s="53">
        <f t="shared" si="43"/>
        <v>32</v>
      </c>
      <c r="AB200" s="54"/>
      <c r="AC200" s="53">
        <v>16</v>
      </c>
      <c r="AD200" s="60"/>
      <c r="AE200" s="61"/>
      <c r="AF200" s="60"/>
      <c r="AG200" s="61">
        <v>16</v>
      </c>
      <c r="AH200" s="54"/>
      <c r="AI200" s="53">
        <v>58</v>
      </c>
      <c r="AJ200" s="55"/>
      <c r="AK200" s="56">
        <v>2</v>
      </c>
      <c r="AL200" s="57"/>
      <c r="AM200" s="53"/>
      <c r="AN200" s="54"/>
      <c r="AO200" s="53"/>
      <c r="AP200" s="54"/>
      <c r="AQ200" s="53"/>
      <c r="AR200" s="54"/>
      <c r="AS200" s="53"/>
      <c r="AT200" s="54"/>
      <c r="AU200" s="53"/>
      <c r="AV200" s="54"/>
      <c r="AW200" s="53"/>
      <c r="AX200" s="54"/>
      <c r="AY200" s="53"/>
      <c r="AZ200" s="55"/>
      <c r="BA200" s="4"/>
    </row>
    <row r="201" spans="1:53" ht="36.75" customHeight="1">
      <c r="A201" s="224" t="s">
        <v>589</v>
      </c>
      <c r="B201" s="225"/>
      <c r="C201" s="77" t="s">
        <v>157</v>
      </c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9"/>
      <c r="O201" s="80"/>
      <c r="P201" s="81"/>
      <c r="Q201" s="82">
        <v>1</v>
      </c>
      <c r="R201" s="83"/>
      <c r="S201" s="80"/>
      <c r="T201" s="81"/>
      <c r="U201" s="80"/>
      <c r="V201" s="204"/>
      <c r="W201" s="89">
        <f t="shared" si="44"/>
        <v>3</v>
      </c>
      <c r="X201" s="81"/>
      <c r="Y201" s="80">
        <f t="shared" si="42"/>
        <v>90</v>
      </c>
      <c r="Z201" s="81"/>
      <c r="AA201" s="80">
        <f t="shared" si="43"/>
        <v>32</v>
      </c>
      <c r="AB201" s="81"/>
      <c r="AC201" s="80">
        <v>16</v>
      </c>
      <c r="AD201" s="205"/>
      <c r="AE201" s="89"/>
      <c r="AF201" s="205"/>
      <c r="AG201" s="89">
        <v>16</v>
      </c>
      <c r="AH201" s="81"/>
      <c r="AI201" s="80">
        <v>58</v>
      </c>
      <c r="AJ201" s="204"/>
      <c r="AK201" s="206">
        <v>2</v>
      </c>
      <c r="AL201" s="83"/>
      <c r="AM201" s="80"/>
      <c r="AN201" s="81"/>
      <c r="AO201" s="80"/>
      <c r="AP201" s="81"/>
      <c r="AQ201" s="80"/>
      <c r="AR201" s="81"/>
      <c r="AS201" s="80"/>
      <c r="AT201" s="81"/>
      <c r="AU201" s="80"/>
      <c r="AV201" s="81"/>
      <c r="AW201" s="80"/>
      <c r="AX201" s="81"/>
      <c r="AY201" s="80"/>
      <c r="AZ201" s="204"/>
      <c r="BA201" s="3"/>
    </row>
    <row r="202" spans="1:53" ht="26.25" customHeight="1">
      <c r="A202" s="224" t="s">
        <v>590</v>
      </c>
      <c r="B202" s="225"/>
      <c r="C202" s="207" t="s">
        <v>158</v>
      </c>
      <c r="D202" s="208"/>
      <c r="E202" s="208"/>
      <c r="F202" s="208"/>
      <c r="G202" s="208"/>
      <c r="H202" s="208"/>
      <c r="I202" s="208"/>
      <c r="J202" s="208"/>
      <c r="K202" s="208"/>
      <c r="L202" s="208"/>
      <c r="M202" s="208"/>
      <c r="N202" s="209"/>
      <c r="O202" s="80"/>
      <c r="P202" s="81"/>
      <c r="Q202" s="82">
        <v>1</v>
      </c>
      <c r="R202" s="83"/>
      <c r="S202" s="80"/>
      <c r="T202" s="81"/>
      <c r="U202" s="80"/>
      <c r="V202" s="204"/>
      <c r="W202" s="89">
        <f t="shared" si="44"/>
        <v>3</v>
      </c>
      <c r="X202" s="81"/>
      <c r="Y202" s="80">
        <f t="shared" si="42"/>
        <v>90</v>
      </c>
      <c r="Z202" s="81"/>
      <c r="AA202" s="80">
        <f t="shared" si="43"/>
        <v>32</v>
      </c>
      <c r="AB202" s="81"/>
      <c r="AC202" s="80">
        <v>16</v>
      </c>
      <c r="AD202" s="205"/>
      <c r="AE202" s="89"/>
      <c r="AF202" s="205"/>
      <c r="AG202" s="89">
        <v>16</v>
      </c>
      <c r="AH202" s="81"/>
      <c r="AI202" s="80">
        <v>58</v>
      </c>
      <c r="AJ202" s="204"/>
      <c r="AK202" s="206">
        <v>2</v>
      </c>
      <c r="AL202" s="83"/>
      <c r="AM202" s="80"/>
      <c r="AN202" s="81"/>
      <c r="AO202" s="80"/>
      <c r="AP202" s="81"/>
      <c r="AQ202" s="80"/>
      <c r="AR202" s="81"/>
      <c r="AS202" s="80"/>
      <c r="AT202" s="81"/>
      <c r="AU202" s="80"/>
      <c r="AV202" s="81"/>
      <c r="AW202" s="80"/>
      <c r="AX202" s="81"/>
      <c r="AY202" s="80"/>
      <c r="AZ202" s="204"/>
      <c r="BA202" s="3"/>
    </row>
    <row r="203" spans="1:53" ht="11.25" customHeight="1">
      <c r="A203" s="224" t="s">
        <v>591</v>
      </c>
      <c r="B203" s="225"/>
      <c r="C203" s="64" t="s">
        <v>165</v>
      </c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6"/>
      <c r="O203" s="53"/>
      <c r="P203" s="54"/>
      <c r="Q203" s="53">
        <v>1</v>
      </c>
      <c r="R203" s="54"/>
      <c r="S203" s="53"/>
      <c r="T203" s="54"/>
      <c r="U203" s="53"/>
      <c r="V203" s="55"/>
      <c r="W203" s="58">
        <f t="shared" si="44"/>
        <v>3</v>
      </c>
      <c r="X203" s="59"/>
      <c r="Y203" s="53">
        <f t="shared" si="42"/>
        <v>90</v>
      </c>
      <c r="Z203" s="54"/>
      <c r="AA203" s="53">
        <f t="shared" si="43"/>
        <v>32</v>
      </c>
      <c r="AB203" s="54"/>
      <c r="AC203" s="53">
        <v>16</v>
      </c>
      <c r="AD203" s="60"/>
      <c r="AE203" s="61"/>
      <c r="AF203" s="60"/>
      <c r="AG203" s="61">
        <v>16</v>
      </c>
      <c r="AH203" s="54"/>
      <c r="AI203" s="53">
        <v>58</v>
      </c>
      <c r="AJ203" s="55"/>
      <c r="AK203" s="56">
        <v>2</v>
      </c>
      <c r="AL203" s="57"/>
      <c r="AM203" s="53"/>
      <c r="AN203" s="54"/>
      <c r="AO203" s="53"/>
      <c r="AP203" s="54"/>
      <c r="AQ203" s="53"/>
      <c r="AR203" s="54"/>
      <c r="AS203" s="53"/>
      <c r="AT203" s="54"/>
      <c r="AU203" s="53"/>
      <c r="AV203" s="54"/>
      <c r="AW203" s="53"/>
      <c r="AX203" s="54"/>
      <c r="AY203" s="53"/>
      <c r="AZ203" s="55"/>
      <c r="BA203" s="4"/>
    </row>
    <row r="204" spans="1:53" ht="11.25" customHeight="1">
      <c r="A204" s="224" t="s">
        <v>592</v>
      </c>
      <c r="B204" s="225"/>
      <c r="C204" s="190" t="s">
        <v>174</v>
      </c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2"/>
      <c r="O204" s="53"/>
      <c r="P204" s="54"/>
      <c r="Q204" s="53">
        <v>1</v>
      </c>
      <c r="R204" s="54"/>
      <c r="S204" s="53"/>
      <c r="T204" s="54"/>
      <c r="U204" s="53"/>
      <c r="V204" s="55"/>
      <c r="W204" s="58">
        <f t="shared" si="44"/>
        <v>3</v>
      </c>
      <c r="X204" s="59"/>
      <c r="Y204" s="53">
        <f t="shared" si="42"/>
        <v>90</v>
      </c>
      <c r="Z204" s="54"/>
      <c r="AA204" s="53">
        <f t="shared" si="43"/>
        <v>32</v>
      </c>
      <c r="AB204" s="54"/>
      <c r="AC204" s="53">
        <v>16</v>
      </c>
      <c r="AD204" s="60"/>
      <c r="AE204" s="61"/>
      <c r="AF204" s="60"/>
      <c r="AG204" s="61">
        <v>16</v>
      </c>
      <c r="AH204" s="54"/>
      <c r="AI204" s="53">
        <v>58</v>
      </c>
      <c r="AJ204" s="55"/>
      <c r="AK204" s="56">
        <v>2</v>
      </c>
      <c r="AL204" s="57"/>
      <c r="AM204" s="53"/>
      <c r="AN204" s="54"/>
      <c r="AO204" s="53"/>
      <c r="AP204" s="54"/>
      <c r="AQ204" s="53"/>
      <c r="AR204" s="54"/>
      <c r="AS204" s="53"/>
      <c r="AT204" s="54"/>
      <c r="AU204" s="53"/>
      <c r="AV204" s="54"/>
      <c r="AW204" s="53"/>
      <c r="AX204" s="54"/>
      <c r="AY204" s="53"/>
      <c r="AZ204" s="55"/>
      <c r="BA204" s="4"/>
    </row>
    <row r="205" spans="1:53" ht="12" customHeight="1">
      <c r="A205" s="224" t="s">
        <v>593</v>
      </c>
      <c r="B205" s="225"/>
      <c r="C205" s="220" t="s">
        <v>171</v>
      </c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222"/>
      <c r="O205" s="80"/>
      <c r="P205" s="81"/>
      <c r="Q205" s="82">
        <v>1</v>
      </c>
      <c r="R205" s="83"/>
      <c r="S205" s="80"/>
      <c r="T205" s="81"/>
      <c r="U205" s="80"/>
      <c r="V205" s="204"/>
      <c r="W205" s="89">
        <f t="shared" si="44"/>
        <v>3</v>
      </c>
      <c r="X205" s="81"/>
      <c r="Y205" s="80">
        <f t="shared" si="42"/>
        <v>90</v>
      </c>
      <c r="Z205" s="81"/>
      <c r="AA205" s="80">
        <f t="shared" si="43"/>
        <v>32</v>
      </c>
      <c r="AB205" s="81"/>
      <c r="AC205" s="80">
        <v>16</v>
      </c>
      <c r="AD205" s="205"/>
      <c r="AE205" s="89"/>
      <c r="AF205" s="205"/>
      <c r="AG205" s="89">
        <v>16</v>
      </c>
      <c r="AH205" s="81"/>
      <c r="AI205" s="80">
        <v>58</v>
      </c>
      <c r="AJ205" s="204"/>
      <c r="AK205" s="206">
        <v>2</v>
      </c>
      <c r="AL205" s="83"/>
      <c r="AM205" s="226"/>
      <c r="AN205" s="227"/>
      <c r="AO205" s="80"/>
      <c r="AP205" s="81"/>
      <c r="AQ205" s="80"/>
      <c r="AR205" s="81"/>
      <c r="AS205" s="80"/>
      <c r="AT205" s="81"/>
      <c r="AU205" s="80"/>
      <c r="AV205" s="81"/>
      <c r="AW205" s="80"/>
      <c r="AX205" s="81"/>
      <c r="AY205" s="80"/>
      <c r="AZ205" s="204"/>
      <c r="BA205" s="3"/>
    </row>
    <row r="206" spans="1:53" ht="24.75" customHeight="1">
      <c r="A206" s="224" t="s">
        <v>594</v>
      </c>
      <c r="B206" s="225"/>
      <c r="C206" s="207" t="s">
        <v>520</v>
      </c>
      <c r="D206" s="208"/>
      <c r="E206" s="208"/>
      <c r="F206" s="208"/>
      <c r="G206" s="208"/>
      <c r="H206" s="208"/>
      <c r="I206" s="208"/>
      <c r="J206" s="208"/>
      <c r="K206" s="208"/>
      <c r="L206" s="208"/>
      <c r="M206" s="208"/>
      <c r="N206" s="209"/>
      <c r="O206" s="82"/>
      <c r="P206" s="83"/>
      <c r="Q206" s="82">
        <v>1</v>
      </c>
      <c r="R206" s="83"/>
      <c r="S206" s="82"/>
      <c r="T206" s="83"/>
      <c r="U206" s="82"/>
      <c r="V206" s="219"/>
      <c r="W206" s="89">
        <f t="shared" si="44"/>
        <v>3</v>
      </c>
      <c r="X206" s="81"/>
      <c r="Y206" s="82">
        <f t="shared" si="42"/>
        <v>90</v>
      </c>
      <c r="Z206" s="83"/>
      <c r="AA206" s="82">
        <f t="shared" si="43"/>
        <v>32</v>
      </c>
      <c r="AB206" s="83"/>
      <c r="AC206" s="80">
        <v>16</v>
      </c>
      <c r="AD206" s="205"/>
      <c r="AE206" s="89"/>
      <c r="AF206" s="205"/>
      <c r="AG206" s="89">
        <v>16</v>
      </c>
      <c r="AH206" s="81"/>
      <c r="AI206" s="80">
        <v>58</v>
      </c>
      <c r="AJ206" s="204"/>
      <c r="AK206" s="206">
        <v>2</v>
      </c>
      <c r="AL206" s="83"/>
      <c r="AM206" s="82"/>
      <c r="AN206" s="83"/>
      <c r="AO206" s="82"/>
      <c r="AP206" s="83"/>
      <c r="AQ206" s="82"/>
      <c r="AR206" s="83"/>
      <c r="AS206" s="82"/>
      <c r="AT206" s="83"/>
      <c r="AU206" s="82"/>
      <c r="AV206" s="83"/>
      <c r="AW206" s="82"/>
      <c r="AX206" s="83"/>
      <c r="AY206" s="82"/>
      <c r="AZ206" s="219"/>
      <c r="BA206" s="14"/>
    </row>
    <row r="207" spans="1:53" ht="24.75" customHeight="1">
      <c r="A207" s="224" t="s">
        <v>595</v>
      </c>
      <c r="B207" s="225"/>
      <c r="C207" s="64" t="s">
        <v>486</v>
      </c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6"/>
      <c r="O207" s="53"/>
      <c r="P207" s="54"/>
      <c r="Q207" s="53">
        <v>1</v>
      </c>
      <c r="R207" s="54"/>
      <c r="S207" s="53"/>
      <c r="T207" s="54"/>
      <c r="U207" s="53"/>
      <c r="V207" s="55"/>
      <c r="W207" s="58">
        <f t="shared" si="44"/>
        <v>3</v>
      </c>
      <c r="X207" s="59"/>
      <c r="Y207" s="53">
        <f t="shared" si="42"/>
        <v>90</v>
      </c>
      <c r="Z207" s="54"/>
      <c r="AA207" s="53">
        <f t="shared" si="43"/>
        <v>32</v>
      </c>
      <c r="AB207" s="54"/>
      <c r="AC207" s="53">
        <v>16</v>
      </c>
      <c r="AD207" s="60"/>
      <c r="AE207" s="61"/>
      <c r="AF207" s="60"/>
      <c r="AG207" s="61">
        <v>16</v>
      </c>
      <c r="AH207" s="54"/>
      <c r="AI207" s="53">
        <v>58</v>
      </c>
      <c r="AJ207" s="55"/>
      <c r="AK207" s="56">
        <v>2</v>
      </c>
      <c r="AL207" s="57"/>
      <c r="AM207" s="53"/>
      <c r="AN207" s="54"/>
      <c r="AO207" s="53"/>
      <c r="AP207" s="54"/>
      <c r="AQ207" s="53"/>
      <c r="AR207" s="54"/>
      <c r="AS207" s="53"/>
      <c r="AT207" s="54"/>
      <c r="AU207" s="53"/>
      <c r="AV207" s="54"/>
      <c r="AW207" s="53"/>
      <c r="AX207" s="54"/>
      <c r="AY207" s="53"/>
      <c r="AZ207" s="55"/>
      <c r="BA207" s="4"/>
    </row>
    <row r="208" spans="1:53" ht="24.75" customHeight="1">
      <c r="A208" s="224" t="s">
        <v>596</v>
      </c>
      <c r="B208" s="225"/>
      <c r="C208" s="190" t="s">
        <v>487</v>
      </c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2"/>
      <c r="O208" s="53"/>
      <c r="P208" s="54"/>
      <c r="Q208" s="53">
        <v>1</v>
      </c>
      <c r="R208" s="54"/>
      <c r="S208" s="53"/>
      <c r="T208" s="54"/>
      <c r="U208" s="53"/>
      <c r="V208" s="55"/>
      <c r="W208" s="58">
        <f t="shared" si="44"/>
        <v>3</v>
      </c>
      <c r="X208" s="59"/>
      <c r="Y208" s="53">
        <f t="shared" si="42"/>
        <v>90</v>
      </c>
      <c r="Z208" s="54"/>
      <c r="AA208" s="53">
        <f t="shared" si="43"/>
        <v>32</v>
      </c>
      <c r="AB208" s="54"/>
      <c r="AC208" s="53">
        <v>16</v>
      </c>
      <c r="AD208" s="60"/>
      <c r="AE208" s="61"/>
      <c r="AF208" s="60"/>
      <c r="AG208" s="61">
        <v>16</v>
      </c>
      <c r="AH208" s="54"/>
      <c r="AI208" s="53">
        <v>58</v>
      </c>
      <c r="AJ208" s="55"/>
      <c r="AK208" s="56">
        <v>2</v>
      </c>
      <c r="AL208" s="57"/>
      <c r="AM208" s="53"/>
      <c r="AN208" s="54"/>
      <c r="AO208" s="53"/>
      <c r="AP208" s="54"/>
      <c r="AQ208" s="53"/>
      <c r="AR208" s="54"/>
      <c r="AS208" s="53"/>
      <c r="AT208" s="54"/>
      <c r="AU208" s="53"/>
      <c r="AV208" s="54"/>
      <c r="AW208" s="53"/>
      <c r="AX208" s="54"/>
      <c r="AY208" s="53"/>
      <c r="AZ208" s="55"/>
      <c r="BA208" s="4"/>
    </row>
    <row r="209" spans="1:53" ht="12" customHeight="1">
      <c r="A209" s="224" t="s">
        <v>597</v>
      </c>
      <c r="B209" s="225"/>
      <c r="C209" s="77" t="s">
        <v>184</v>
      </c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9"/>
      <c r="O209" s="80"/>
      <c r="P209" s="81"/>
      <c r="Q209" s="82">
        <v>1</v>
      </c>
      <c r="R209" s="83"/>
      <c r="S209" s="80"/>
      <c r="T209" s="81"/>
      <c r="U209" s="80"/>
      <c r="V209" s="204"/>
      <c r="W209" s="89">
        <f t="shared" si="44"/>
        <v>3</v>
      </c>
      <c r="X209" s="81"/>
      <c r="Y209" s="80">
        <f t="shared" si="42"/>
        <v>90</v>
      </c>
      <c r="Z209" s="81"/>
      <c r="AA209" s="80">
        <f t="shared" si="43"/>
        <v>32</v>
      </c>
      <c r="AB209" s="81"/>
      <c r="AC209" s="80">
        <v>16</v>
      </c>
      <c r="AD209" s="205"/>
      <c r="AE209" s="89"/>
      <c r="AF209" s="205"/>
      <c r="AG209" s="89">
        <v>16</v>
      </c>
      <c r="AH209" s="81"/>
      <c r="AI209" s="80">
        <v>58</v>
      </c>
      <c r="AJ209" s="204"/>
      <c r="AK209" s="206">
        <v>2</v>
      </c>
      <c r="AL209" s="83"/>
      <c r="AM209" s="80"/>
      <c r="AN209" s="81"/>
      <c r="AO209" s="80"/>
      <c r="AP209" s="81"/>
      <c r="AQ209" s="80"/>
      <c r="AR209" s="81"/>
      <c r="AS209" s="80"/>
      <c r="AT209" s="81"/>
      <c r="AU209" s="80"/>
      <c r="AV209" s="81"/>
      <c r="AW209" s="80"/>
      <c r="AX209" s="81"/>
      <c r="AY209" s="80"/>
      <c r="AZ209" s="204"/>
      <c r="BA209" s="3"/>
    </row>
    <row r="210" spans="1:53" ht="24" customHeight="1">
      <c r="A210" s="224" t="s">
        <v>598</v>
      </c>
      <c r="B210" s="225"/>
      <c r="C210" s="207" t="s">
        <v>185</v>
      </c>
      <c r="D210" s="208"/>
      <c r="E210" s="208"/>
      <c r="F210" s="208"/>
      <c r="G210" s="208"/>
      <c r="H210" s="208"/>
      <c r="I210" s="208"/>
      <c r="J210" s="208"/>
      <c r="K210" s="208"/>
      <c r="L210" s="208"/>
      <c r="M210" s="208"/>
      <c r="N210" s="209"/>
      <c r="O210" s="80"/>
      <c r="P210" s="81"/>
      <c r="Q210" s="82">
        <v>1</v>
      </c>
      <c r="R210" s="83"/>
      <c r="S210" s="80"/>
      <c r="T210" s="81"/>
      <c r="U210" s="80"/>
      <c r="V210" s="204"/>
      <c r="W210" s="89">
        <f t="shared" si="44"/>
        <v>3</v>
      </c>
      <c r="X210" s="81"/>
      <c r="Y210" s="80">
        <f t="shared" si="42"/>
        <v>90</v>
      </c>
      <c r="Z210" s="81"/>
      <c r="AA210" s="80">
        <f t="shared" si="43"/>
        <v>32</v>
      </c>
      <c r="AB210" s="81"/>
      <c r="AC210" s="80">
        <v>16</v>
      </c>
      <c r="AD210" s="205"/>
      <c r="AE210" s="89"/>
      <c r="AF210" s="205"/>
      <c r="AG210" s="89">
        <v>16</v>
      </c>
      <c r="AH210" s="81"/>
      <c r="AI210" s="80">
        <v>58</v>
      </c>
      <c r="AJ210" s="204"/>
      <c r="AK210" s="206">
        <v>2</v>
      </c>
      <c r="AL210" s="83"/>
      <c r="AM210" s="80"/>
      <c r="AN210" s="81"/>
      <c r="AO210" s="80"/>
      <c r="AP210" s="81"/>
      <c r="AQ210" s="80"/>
      <c r="AR210" s="81"/>
      <c r="AS210" s="80"/>
      <c r="AT210" s="81"/>
      <c r="AU210" s="80"/>
      <c r="AV210" s="81"/>
      <c r="AW210" s="80"/>
      <c r="AX210" s="81"/>
      <c r="AY210" s="80"/>
      <c r="AZ210" s="204"/>
      <c r="BA210" s="3"/>
    </row>
    <row r="211" spans="1:53" ht="48.75" customHeight="1">
      <c r="A211" s="224" t="s">
        <v>599</v>
      </c>
      <c r="B211" s="225"/>
      <c r="C211" s="190" t="s">
        <v>189</v>
      </c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92"/>
      <c r="O211" s="53"/>
      <c r="P211" s="54"/>
      <c r="Q211" s="53">
        <v>1</v>
      </c>
      <c r="R211" s="54"/>
      <c r="S211" s="53"/>
      <c r="T211" s="54"/>
      <c r="U211" s="53"/>
      <c r="V211" s="55"/>
      <c r="W211" s="58">
        <f t="shared" si="44"/>
        <v>3</v>
      </c>
      <c r="X211" s="59"/>
      <c r="Y211" s="53">
        <f t="shared" si="42"/>
        <v>90</v>
      </c>
      <c r="Z211" s="54"/>
      <c r="AA211" s="53">
        <f t="shared" si="43"/>
        <v>32</v>
      </c>
      <c r="AB211" s="54"/>
      <c r="AC211" s="53">
        <v>16</v>
      </c>
      <c r="AD211" s="60"/>
      <c r="AE211" s="61"/>
      <c r="AF211" s="60"/>
      <c r="AG211" s="61">
        <v>16</v>
      </c>
      <c r="AH211" s="54"/>
      <c r="AI211" s="53">
        <v>58</v>
      </c>
      <c r="AJ211" s="55"/>
      <c r="AK211" s="56">
        <v>2</v>
      </c>
      <c r="AL211" s="57"/>
      <c r="AM211" s="53"/>
      <c r="AN211" s="54"/>
      <c r="AO211" s="53"/>
      <c r="AP211" s="54"/>
      <c r="AQ211" s="53"/>
      <c r="AR211" s="54"/>
      <c r="AS211" s="53"/>
      <c r="AT211" s="54"/>
      <c r="AU211" s="53"/>
      <c r="AV211" s="54"/>
      <c r="AW211" s="53"/>
      <c r="AX211" s="54"/>
      <c r="AY211" s="53"/>
      <c r="AZ211" s="55"/>
      <c r="BA211" s="4"/>
    </row>
    <row r="212" spans="1:53" ht="11.25" customHeight="1">
      <c r="A212" s="224" t="s">
        <v>600</v>
      </c>
      <c r="B212" s="225"/>
      <c r="C212" s="190" t="s">
        <v>190</v>
      </c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192"/>
      <c r="O212" s="53"/>
      <c r="P212" s="54"/>
      <c r="Q212" s="53">
        <v>1</v>
      </c>
      <c r="R212" s="54"/>
      <c r="S212" s="53"/>
      <c r="T212" s="54"/>
      <c r="U212" s="53"/>
      <c r="V212" s="55"/>
      <c r="W212" s="58">
        <f t="shared" si="44"/>
        <v>3</v>
      </c>
      <c r="X212" s="59"/>
      <c r="Y212" s="53">
        <f t="shared" si="42"/>
        <v>90</v>
      </c>
      <c r="Z212" s="54"/>
      <c r="AA212" s="53">
        <f t="shared" si="43"/>
        <v>32</v>
      </c>
      <c r="AB212" s="54"/>
      <c r="AC212" s="53">
        <v>16</v>
      </c>
      <c r="AD212" s="60"/>
      <c r="AE212" s="61"/>
      <c r="AF212" s="60"/>
      <c r="AG212" s="61">
        <v>16</v>
      </c>
      <c r="AH212" s="54"/>
      <c r="AI212" s="53">
        <v>58</v>
      </c>
      <c r="AJ212" s="55"/>
      <c r="AK212" s="56">
        <v>2</v>
      </c>
      <c r="AL212" s="57"/>
      <c r="AM212" s="53"/>
      <c r="AN212" s="54"/>
      <c r="AO212" s="53"/>
      <c r="AP212" s="54"/>
      <c r="AQ212" s="53"/>
      <c r="AR212" s="54"/>
      <c r="AS212" s="53"/>
      <c r="AT212" s="54"/>
      <c r="AU212" s="53"/>
      <c r="AV212" s="54"/>
      <c r="AW212" s="53"/>
      <c r="AX212" s="54"/>
      <c r="AY212" s="53"/>
      <c r="AZ212" s="55"/>
      <c r="BA212" s="4"/>
    </row>
    <row r="213" spans="1:53" ht="27" customHeight="1">
      <c r="A213" s="224" t="s">
        <v>601</v>
      </c>
      <c r="B213" s="225"/>
      <c r="C213" s="220" t="s">
        <v>504</v>
      </c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2"/>
      <c r="O213" s="80"/>
      <c r="P213" s="81"/>
      <c r="Q213" s="82">
        <v>1</v>
      </c>
      <c r="R213" s="83"/>
      <c r="S213" s="80"/>
      <c r="T213" s="81"/>
      <c r="U213" s="80"/>
      <c r="V213" s="204"/>
      <c r="W213" s="89">
        <f t="shared" si="44"/>
        <v>3</v>
      </c>
      <c r="X213" s="81"/>
      <c r="Y213" s="80">
        <f t="shared" si="42"/>
        <v>90</v>
      </c>
      <c r="Z213" s="81"/>
      <c r="AA213" s="80">
        <f t="shared" si="43"/>
        <v>32</v>
      </c>
      <c r="AB213" s="81"/>
      <c r="AC213" s="80">
        <v>16</v>
      </c>
      <c r="AD213" s="205"/>
      <c r="AE213" s="89"/>
      <c r="AF213" s="205"/>
      <c r="AG213" s="89">
        <v>16</v>
      </c>
      <c r="AH213" s="81"/>
      <c r="AI213" s="80">
        <v>58</v>
      </c>
      <c r="AJ213" s="204"/>
      <c r="AK213" s="206">
        <v>2</v>
      </c>
      <c r="AL213" s="83"/>
      <c r="AM213" s="226"/>
      <c r="AN213" s="227"/>
      <c r="AO213" s="80"/>
      <c r="AP213" s="81"/>
      <c r="AQ213" s="80"/>
      <c r="AR213" s="81"/>
      <c r="AS213" s="80"/>
      <c r="AT213" s="81"/>
      <c r="AU213" s="80"/>
      <c r="AV213" s="81"/>
      <c r="AW213" s="80"/>
      <c r="AX213" s="81"/>
      <c r="AY213" s="80"/>
      <c r="AZ213" s="204"/>
      <c r="BA213" s="3"/>
    </row>
    <row r="214" spans="1:53" ht="27" customHeight="1">
      <c r="A214" s="224" t="s">
        <v>602</v>
      </c>
      <c r="B214" s="225"/>
      <c r="C214" s="127" t="s">
        <v>197</v>
      </c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9"/>
      <c r="O214" s="82"/>
      <c r="P214" s="83"/>
      <c r="Q214" s="82">
        <v>1</v>
      </c>
      <c r="R214" s="83"/>
      <c r="S214" s="82"/>
      <c r="T214" s="83"/>
      <c r="U214" s="82"/>
      <c r="V214" s="219"/>
      <c r="W214" s="89">
        <f t="shared" si="44"/>
        <v>3</v>
      </c>
      <c r="X214" s="81"/>
      <c r="Y214" s="82">
        <f t="shared" si="42"/>
        <v>90</v>
      </c>
      <c r="Z214" s="83"/>
      <c r="AA214" s="82">
        <f t="shared" si="43"/>
        <v>32</v>
      </c>
      <c r="AB214" s="83"/>
      <c r="AC214" s="80">
        <v>16</v>
      </c>
      <c r="AD214" s="205"/>
      <c r="AE214" s="89"/>
      <c r="AF214" s="205"/>
      <c r="AG214" s="89">
        <v>16</v>
      </c>
      <c r="AH214" s="81"/>
      <c r="AI214" s="80">
        <v>58</v>
      </c>
      <c r="AJ214" s="204"/>
      <c r="AK214" s="206">
        <v>2</v>
      </c>
      <c r="AL214" s="83"/>
      <c r="AM214" s="82"/>
      <c r="AN214" s="83"/>
      <c r="AO214" s="82"/>
      <c r="AP214" s="83"/>
      <c r="AQ214" s="82"/>
      <c r="AR214" s="83"/>
      <c r="AS214" s="82"/>
      <c r="AT214" s="83"/>
      <c r="AU214" s="82"/>
      <c r="AV214" s="83"/>
      <c r="AW214" s="82"/>
      <c r="AX214" s="83"/>
      <c r="AY214" s="82"/>
      <c r="AZ214" s="219"/>
      <c r="BA214" s="14"/>
    </row>
    <row r="215" spans="1:53" ht="24" customHeight="1">
      <c r="A215" s="224" t="s">
        <v>603</v>
      </c>
      <c r="B215" s="225"/>
      <c r="C215" s="190" t="s">
        <v>203</v>
      </c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  <c r="N215" s="192"/>
      <c r="O215" s="53"/>
      <c r="P215" s="54"/>
      <c r="Q215" s="53">
        <v>1</v>
      </c>
      <c r="R215" s="54"/>
      <c r="S215" s="53"/>
      <c r="T215" s="54"/>
      <c r="U215" s="53"/>
      <c r="V215" s="55"/>
      <c r="W215" s="58">
        <f t="shared" si="44"/>
        <v>3</v>
      </c>
      <c r="X215" s="59"/>
      <c r="Y215" s="53">
        <f t="shared" si="42"/>
        <v>90</v>
      </c>
      <c r="Z215" s="54"/>
      <c r="AA215" s="53">
        <f t="shared" si="43"/>
        <v>32</v>
      </c>
      <c r="AB215" s="54"/>
      <c r="AC215" s="53">
        <v>16</v>
      </c>
      <c r="AD215" s="60"/>
      <c r="AE215" s="61"/>
      <c r="AF215" s="60"/>
      <c r="AG215" s="61">
        <v>16</v>
      </c>
      <c r="AH215" s="54"/>
      <c r="AI215" s="53">
        <v>58</v>
      </c>
      <c r="AJ215" s="55"/>
      <c r="AK215" s="56">
        <v>2</v>
      </c>
      <c r="AL215" s="57"/>
      <c r="AM215" s="53"/>
      <c r="AN215" s="54"/>
      <c r="AO215" s="53"/>
      <c r="AP215" s="54"/>
      <c r="AQ215" s="53"/>
      <c r="AR215" s="54"/>
      <c r="AS215" s="53"/>
      <c r="AT215" s="54"/>
      <c r="AU215" s="53"/>
      <c r="AV215" s="54"/>
      <c r="AW215" s="53"/>
      <c r="AX215" s="54"/>
      <c r="AY215" s="53"/>
      <c r="AZ215" s="55"/>
      <c r="BA215" s="4"/>
    </row>
    <row r="216" spans="1:53" ht="24" customHeight="1">
      <c r="A216" s="224" t="s">
        <v>604</v>
      </c>
      <c r="B216" s="225"/>
      <c r="C216" s="190" t="s">
        <v>204</v>
      </c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2"/>
      <c r="O216" s="53"/>
      <c r="P216" s="54"/>
      <c r="Q216" s="53">
        <v>1</v>
      </c>
      <c r="R216" s="54"/>
      <c r="S216" s="53"/>
      <c r="T216" s="54"/>
      <c r="U216" s="53"/>
      <c r="V216" s="55"/>
      <c r="W216" s="58">
        <f t="shared" si="44"/>
        <v>3</v>
      </c>
      <c r="X216" s="59"/>
      <c r="Y216" s="53">
        <f t="shared" si="42"/>
        <v>90</v>
      </c>
      <c r="Z216" s="54"/>
      <c r="AA216" s="53">
        <f t="shared" si="43"/>
        <v>32</v>
      </c>
      <c r="AB216" s="54"/>
      <c r="AC216" s="53">
        <v>16</v>
      </c>
      <c r="AD216" s="60"/>
      <c r="AE216" s="61"/>
      <c r="AF216" s="60"/>
      <c r="AG216" s="61">
        <v>16</v>
      </c>
      <c r="AH216" s="54"/>
      <c r="AI216" s="53">
        <v>58</v>
      </c>
      <c r="AJ216" s="55"/>
      <c r="AK216" s="56">
        <v>2</v>
      </c>
      <c r="AL216" s="57"/>
      <c r="AM216" s="53"/>
      <c r="AN216" s="54"/>
      <c r="AO216" s="53"/>
      <c r="AP216" s="54"/>
      <c r="AQ216" s="53"/>
      <c r="AR216" s="54"/>
      <c r="AS216" s="53"/>
      <c r="AT216" s="54"/>
      <c r="AU216" s="53"/>
      <c r="AV216" s="54"/>
      <c r="AW216" s="53"/>
      <c r="AX216" s="54"/>
      <c r="AY216" s="53"/>
      <c r="AZ216" s="55"/>
      <c r="BA216" s="4"/>
    </row>
    <row r="217" spans="1:53" ht="12" customHeight="1">
      <c r="A217" s="224" t="s">
        <v>605</v>
      </c>
      <c r="B217" s="225"/>
      <c r="C217" s="220" t="s">
        <v>211</v>
      </c>
      <c r="D217" s="221"/>
      <c r="E217" s="221"/>
      <c r="F217" s="221"/>
      <c r="G217" s="221"/>
      <c r="H217" s="221"/>
      <c r="I217" s="221"/>
      <c r="J217" s="221"/>
      <c r="K217" s="221"/>
      <c r="L217" s="221"/>
      <c r="M217" s="221"/>
      <c r="N217" s="222"/>
      <c r="O217" s="80"/>
      <c r="P217" s="81"/>
      <c r="Q217" s="82">
        <v>1</v>
      </c>
      <c r="R217" s="83"/>
      <c r="S217" s="80"/>
      <c r="T217" s="81"/>
      <c r="U217" s="80"/>
      <c r="V217" s="204"/>
      <c r="W217" s="89">
        <f t="shared" si="44"/>
        <v>3</v>
      </c>
      <c r="X217" s="81"/>
      <c r="Y217" s="80">
        <f t="shared" si="42"/>
        <v>90</v>
      </c>
      <c r="Z217" s="81"/>
      <c r="AA217" s="80">
        <f t="shared" si="43"/>
        <v>32</v>
      </c>
      <c r="AB217" s="81"/>
      <c r="AC217" s="80">
        <v>16</v>
      </c>
      <c r="AD217" s="205"/>
      <c r="AE217" s="89"/>
      <c r="AF217" s="205"/>
      <c r="AG217" s="89">
        <v>16</v>
      </c>
      <c r="AH217" s="81"/>
      <c r="AI217" s="80">
        <v>58</v>
      </c>
      <c r="AJ217" s="204"/>
      <c r="AK217" s="206">
        <v>2</v>
      </c>
      <c r="AL217" s="83"/>
      <c r="AM217" s="80"/>
      <c r="AN217" s="81"/>
      <c r="AO217" s="80"/>
      <c r="AP217" s="81"/>
      <c r="AQ217" s="80"/>
      <c r="AR217" s="81"/>
      <c r="AS217" s="80"/>
      <c r="AT217" s="81"/>
      <c r="AU217" s="80"/>
      <c r="AV217" s="81"/>
      <c r="AW217" s="80"/>
      <c r="AX217" s="81"/>
      <c r="AY217" s="80"/>
      <c r="AZ217" s="204"/>
      <c r="BA217" s="3"/>
    </row>
    <row r="218" spans="1:53" ht="12" customHeight="1">
      <c r="A218" s="224" t="s">
        <v>606</v>
      </c>
      <c r="B218" s="225"/>
      <c r="C218" s="127" t="s">
        <v>212</v>
      </c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9"/>
      <c r="O218" s="80"/>
      <c r="P218" s="81"/>
      <c r="Q218" s="82">
        <v>1</v>
      </c>
      <c r="R218" s="83"/>
      <c r="S218" s="80"/>
      <c r="T218" s="81"/>
      <c r="U218" s="80"/>
      <c r="V218" s="204"/>
      <c r="W218" s="89">
        <f t="shared" si="44"/>
        <v>3</v>
      </c>
      <c r="X218" s="81"/>
      <c r="Y218" s="80">
        <f t="shared" si="42"/>
        <v>90</v>
      </c>
      <c r="Z218" s="81"/>
      <c r="AA218" s="80">
        <f t="shared" si="43"/>
        <v>32</v>
      </c>
      <c r="AB218" s="81"/>
      <c r="AC218" s="80">
        <v>16</v>
      </c>
      <c r="AD218" s="205"/>
      <c r="AE218" s="89"/>
      <c r="AF218" s="205"/>
      <c r="AG218" s="89">
        <v>16</v>
      </c>
      <c r="AH218" s="81"/>
      <c r="AI218" s="80">
        <v>58</v>
      </c>
      <c r="AJ218" s="204"/>
      <c r="AK218" s="206">
        <v>2</v>
      </c>
      <c r="AL218" s="83"/>
      <c r="AM218" s="80"/>
      <c r="AN218" s="81"/>
      <c r="AO218" s="80"/>
      <c r="AP218" s="81"/>
      <c r="AQ218" s="80"/>
      <c r="AR218" s="81"/>
      <c r="AS218" s="80"/>
      <c r="AT218" s="81"/>
      <c r="AU218" s="80"/>
      <c r="AV218" s="81"/>
      <c r="AW218" s="80"/>
      <c r="AX218" s="81"/>
      <c r="AY218" s="80"/>
      <c r="AZ218" s="204"/>
      <c r="BA218" s="3"/>
    </row>
    <row r="219" spans="1:53" ht="24.75" customHeight="1">
      <c r="A219" s="224" t="s">
        <v>607</v>
      </c>
      <c r="B219" s="225"/>
      <c r="C219" s="190" t="s">
        <v>219</v>
      </c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2"/>
      <c r="O219" s="53"/>
      <c r="P219" s="54"/>
      <c r="Q219" s="53">
        <v>1</v>
      </c>
      <c r="R219" s="54"/>
      <c r="S219" s="53"/>
      <c r="T219" s="54"/>
      <c r="U219" s="53"/>
      <c r="V219" s="55"/>
      <c r="W219" s="58">
        <f t="shared" si="44"/>
        <v>3</v>
      </c>
      <c r="X219" s="59"/>
      <c r="Y219" s="53">
        <f t="shared" si="42"/>
        <v>90</v>
      </c>
      <c r="Z219" s="54"/>
      <c r="AA219" s="53">
        <f t="shared" si="43"/>
        <v>32</v>
      </c>
      <c r="AB219" s="54"/>
      <c r="AC219" s="53">
        <v>16</v>
      </c>
      <c r="AD219" s="60"/>
      <c r="AE219" s="61"/>
      <c r="AF219" s="60"/>
      <c r="AG219" s="61">
        <v>16</v>
      </c>
      <c r="AH219" s="54"/>
      <c r="AI219" s="53">
        <v>58</v>
      </c>
      <c r="AJ219" s="55"/>
      <c r="AK219" s="56">
        <v>2</v>
      </c>
      <c r="AL219" s="57"/>
      <c r="AM219" s="53"/>
      <c r="AN219" s="54"/>
      <c r="AO219" s="53"/>
      <c r="AP219" s="54"/>
      <c r="AQ219" s="53"/>
      <c r="AR219" s="54"/>
      <c r="AS219" s="53"/>
      <c r="AT219" s="54"/>
      <c r="AU219" s="53"/>
      <c r="AV219" s="54"/>
      <c r="AW219" s="53"/>
      <c r="AX219" s="54"/>
      <c r="AY219" s="53"/>
      <c r="AZ219" s="55"/>
      <c r="BA219" s="4"/>
    </row>
    <row r="220" spans="1:53" ht="24.75" customHeight="1">
      <c r="A220" s="224" t="s">
        <v>608</v>
      </c>
      <c r="B220" s="225"/>
      <c r="C220" s="190" t="s">
        <v>220</v>
      </c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2"/>
      <c r="O220" s="53"/>
      <c r="P220" s="54"/>
      <c r="Q220" s="53">
        <v>1</v>
      </c>
      <c r="R220" s="54"/>
      <c r="S220" s="53"/>
      <c r="T220" s="54"/>
      <c r="U220" s="53"/>
      <c r="V220" s="55"/>
      <c r="W220" s="58">
        <f t="shared" si="44"/>
        <v>3</v>
      </c>
      <c r="X220" s="59"/>
      <c r="Y220" s="53">
        <f t="shared" si="42"/>
        <v>90</v>
      </c>
      <c r="Z220" s="54"/>
      <c r="AA220" s="53">
        <f t="shared" si="43"/>
        <v>32</v>
      </c>
      <c r="AB220" s="54"/>
      <c r="AC220" s="53">
        <v>16</v>
      </c>
      <c r="AD220" s="60"/>
      <c r="AE220" s="61"/>
      <c r="AF220" s="60"/>
      <c r="AG220" s="61">
        <v>16</v>
      </c>
      <c r="AH220" s="54"/>
      <c r="AI220" s="53">
        <v>58</v>
      </c>
      <c r="AJ220" s="55"/>
      <c r="AK220" s="56">
        <v>2</v>
      </c>
      <c r="AL220" s="57"/>
      <c r="AM220" s="53"/>
      <c r="AN220" s="54"/>
      <c r="AO220" s="53"/>
      <c r="AP220" s="54"/>
      <c r="AQ220" s="53"/>
      <c r="AR220" s="54"/>
      <c r="AS220" s="53"/>
      <c r="AT220" s="54"/>
      <c r="AU220" s="53"/>
      <c r="AV220" s="54"/>
      <c r="AW220" s="53"/>
      <c r="AX220" s="54"/>
      <c r="AY220" s="53"/>
      <c r="AZ220" s="55"/>
      <c r="BA220" s="4"/>
    </row>
    <row r="221" spans="1:53" ht="12.75" customHeight="1">
      <c r="A221" s="224" t="s">
        <v>609</v>
      </c>
      <c r="B221" s="225"/>
      <c r="C221" s="77" t="s">
        <v>502</v>
      </c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9"/>
      <c r="O221" s="80"/>
      <c r="P221" s="81"/>
      <c r="Q221" s="82">
        <v>1</v>
      </c>
      <c r="R221" s="83"/>
      <c r="S221" s="80"/>
      <c r="T221" s="81"/>
      <c r="U221" s="80"/>
      <c r="V221" s="204"/>
      <c r="W221" s="89">
        <f t="shared" si="44"/>
        <v>3</v>
      </c>
      <c r="X221" s="81"/>
      <c r="Y221" s="80">
        <f t="shared" si="42"/>
        <v>90</v>
      </c>
      <c r="Z221" s="81"/>
      <c r="AA221" s="80">
        <f t="shared" si="43"/>
        <v>32</v>
      </c>
      <c r="AB221" s="81"/>
      <c r="AC221" s="80">
        <v>16</v>
      </c>
      <c r="AD221" s="205"/>
      <c r="AE221" s="89"/>
      <c r="AF221" s="205"/>
      <c r="AG221" s="89">
        <v>16</v>
      </c>
      <c r="AH221" s="81"/>
      <c r="AI221" s="80">
        <v>58</v>
      </c>
      <c r="AJ221" s="204"/>
      <c r="AK221" s="206">
        <v>2</v>
      </c>
      <c r="AL221" s="83"/>
      <c r="AM221" s="226"/>
      <c r="AN221" s="227"/>
      <c r="AO221" s="80"/>
      <c r="AP221" s="81"/>
      <c r="AQ221" s="80"/>
      <c r="AR221" s="81"/>
      <c r="AS221" s="80"/>
      <c r="AT221" s="81"/>
      <c r="AU221" s="80"/>
      <c r="AV221" s="81"/>
      <c r="AW221" s="80"/>
      <c r="AX221" s="81"/>
      <c r="AY221" s="80"/>
      <c r="AZ221" s="204"/>
      <c r="BA221" s="3"/>
    </row>
    <row r="222" spans="1:53" ht="24.75" customHeight="1">
      <c r="A222" s="224" t="s">
        <v>610</v>
      </c>
      <c r="B222" s="225"/>
      <c r="C222" s="207" t="s">
        <v>227</v>
      </c>
      <c r="D222" s="208"/>
      <c r="E222" s="208"/>
      <c r="F222" s="208"/>
      <c r="G222" s="208"/>
      <c r="H222" s="208"/>
      <c r="I222" s="208"/>
      <c r="J222" s="208"/>
      <c r="K222" s="208"/>
      <c r="L222" s="208"/>
      <c r="M222" s="208"/>
      <c r="N222" s="209"/>
      <c r="O222" s="82"/>
      <c r="P222" s="83"/>
      <c r="Q222" s="82">
        <v>1</v>
      </c>
      <c r="R222" s="83"/>
      <c r="S222" s="82"/>
      <c r="T222" s="83"/>
      <c r="U222" s="82"/>
      <c r="V222" s="219"/>
      <c r="W222" s="89">
        <f t="shared" si="44"/>
        <v>3</v>
      </c>
      <c r="X222" s="81"/>
      <c r="Y222" s="82">
        <f t="shared" si="42"/>
        <v>90</v>
      </c>
      <c r="Z222" s="83"/>
      <c r="AA222" s="82">
        <f t="shared" si="43"/>
        <v>32</v>
      </c>
      <c r="AB222" s="83"/>
      <c r="AC222" s="80">
        <v>16</v>
      </c>
      <c r="AD222" s="205"/>
      <c r="AE222" s="89"/>
      <c r="AF222" s="205"/>
      <c r="AG222" s="89">
        <v>16</v>
      </c>
      <c r="AH222" s="81"/>
      <c r="AI222" s="80">
        <v>58</v>
      </c>
      <c r="AJ222" s="204"/>
      <c r="AK222" s="206">
        <v>2</v>
      </c>
      <c r="AL222" s="83"/>
      <c r="AM222" s="82"/>
      <c r="AN222" s="83"/>
      <c r="AO222" s="82"/>
      <c r="AP222" s="83"/>
      <c r="AQ222" s="82"/>
      <c r="AR222" s="83"/>
      <c r="AS222" s="82"/>
      <c r="AT222" s="83"/>
      <c r="AU222" s="82"/>
      <c r="AV222" s="83"/>
      <c r="AW222" s="82"/>
      <c r="AX222" s="83"/>
      <c r="AY222" s="82"/>
      <c r="AZ222" s="219"/>
      <c r="BA222" s="14"/>
    </row>
    <row r="223" spans="1:53" ht="11.25" customHeight="1">
      <c r="A223" s="224" t="s">
        <v>611</v>
      </c>
      <c r="B223" s="225"/>
      <c r="C223" s="64" t="s">
        <v>233</v>
      </c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6"/>
      <c r="O223" s="53"/>
      <c r="P223" s="54"/>
      <c r="Q223" s="53">
        <v>1</v>
      </c>
      <c r="R223" s="54"/>
      <c r="S223" s="53"/>
      <c r="T223" s="54"/>
      <c r="U223" s="53"/>
      <c r="V223" s="55"/>
      <c r="W223" s="58">
        <f t="shared" si="44"/>
        <v>3</v>
      </c>
      <c r="X223" s="59"/>
      <c r="Y223" s="53">
        <f t="shared" si="42"/>
        <v>90</v>
      </c>
      <c r="Z223" s="54"/>
      <c r="AA223" s="53">
        <f t="shared" si="43"/>
        <v>32</v>
      </c>
      <c r="AB223" s="54"/>
      <c r="AC223" s="53">
        <v>16</v>
      </c>
      <c r="AD223" s="60"/>
      <c r="AE223" s="61"/>
      <c r="AF223" s="60"/>
      <c r="AG223" s="61">
        <v>16</v>
      </c>
      <c r="AH223" s="54"/>
      <c r="AI223" s="53">
        <v>58</v>
      </c>
      <c r="AJ223" s="55"/>
      <c r="AK223" s="56">
        <v>2</v>
      </c>
      <c r="AL223" s="57"/>
      <c r="AM223" s="53"/>
      <c r="AN223" s="54"/>
      <c r="AO223" s="53"/>
      <c r="AP223" s="54"/>
      <c r="AQ223" s="53"/>
      <c r="AR223" s="54"/>
      <c r="AS223" s="53"/>
      <c r="AT223" s="54"/>
      <c r="AU223" s="53"/>
      <c r="AV223" s="54"/>
      <c r="AW223" s="53"/>
      <c r="AX223" s="54"/>
      <c r="AY223" s="53"/>
      <c r="AZ223" s="55"/>
      <c r="BA223" s="4"/>
    </row>
    <row r="224" spans="1:53" ht="11.25" customHeight="1">
      <c r="A224" s="224" t="s">
        <v>612</v>
      </c>
      <c r="B224" s="225"/>
      <c r="C224" s="64" t="s">
        <v>234</v>
      </c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6"/>
      <c r="O224" s="53"/>
      <c r="P224" s="54"/>
      <c r="Q224" s="53">
        <v>1</v>
      </c>
      <c r="R224" s="54"/>
      <c r="S224" s="53"/>
      <c r="T224" s="54"/>
      <c r="U224" s="53"/>
      <c r="V224" s="55"/>
      <c r="W224" s="58">
        <f t="shared" si="44"/>
        <v>3</v>
      </c>
      <c r="X224" s="59"/>
      <c r="Y224" s="53">
        <f t="shared" si="42"/>
        <v>90</v>
      </c>
      <c r="Z224" s="54"/>
      <c r="AA224" s="53">
        <f t="shared" si="43"/>
        <v>32</v>
      </c>
      <c r="AB224" s="54"/>
      <c r="AC224" s="53">
        <v>16</v>
      </c>
      <c r="AD224" s="60"/>
      <c r="AE224" s="61"/>
      <c r="AF224" s="60"/>
      <c r="AG224" s="61">
        <v>16</v>
      </c>
      <c r="AH224" s="54"/>
      <c r="AI224" s="53">
        <v>58</v>
      </c>
      <c r="AJ224" s="55"/>
      <c r="AK224" s="56">
        <v>2</v>
      </c>
      <c r="AL224" s="57"/>
      <c r="AM224" s="53"/>
      <c r="AN224" s="54"/>
      <c r="AO224" s="53"/>
      <c r="AP224" s="54"/>
      <c r="AQ224" s="53"/>
      <c r="AR224" s="54"/>
      <c r="AS224" s="53"/>
      <c r="AT224" s="54"/>
      <c r="AU224" s="53"/>
      <c r="AV224" s="54"/>
      <c r="AW224" s="53"/>
      <c r="AX224" s="54"/>
      <c r="AY224" s="53"/>
      <c r="AZ224" s="55"/>
      <c r="BA224" s="4"/>
    </row>
    <row r="225" spans="1:53" ht="37.5" customHeight="1">
      <c r="A225" s="224" t="s">
        <v>693</v>
      </c>
      <c r="B225" s="225"/>
      <c r="C225" s="77" t="s">
        <v>241</v>
      </c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9"/>
      <c r="O225" s="80"/>
      <c r="P225" s="81"/>
      <c r="Q225" s="82">
        <v>1</v>
      </c>
      <c r="R225" s="83"/>
      <c r="S225" s="80"/>
      <c r="T225" s="81"/>
      <c r="U225" s="80"/>
      <c r="V225" s="204"/>
      <c r="W225" s="89">
        <f t="shared" si="44"/>
        <v>3</v>
      </c>
      <c r="X225" s="81"/>
      <c r="Y225" s="80">
        <f t="shared" si="42"/>
        <v>90</v>
      </c>
      <c r="Z225" s="81"/>
      <c r="AA225" s="80">
        <f t="shared" si="43"/>
        <v>32</v>
      </c>
      <c r="AB225" s="81"/>
      <c r="AC225" s="80">
        <v>16</v>
      </c>
      <c r="AD225" s="205"/>
      <c r="AE225" s="89"/>
      <c r="AF225" s="205"/>
      <c r="AG225" s="89">
        <v>16</v>
      </c>
      <c r="AH225" s="81"/>
      <c r="AI225" s="80">
        <v>58</v>
      </c>
      <c r="AJ225" s="204"/>
      <c r="AK225" s="206">
        <v>2</v>
      </c>
      <c r="AL225" s="83"/>
      <c r="AM225" s="80"/>
      <c r="AN225" s="81"/>
      <c r="AO225" s="80"/>
      <c r="AP225" s="81"/>
      <c r="AQ225" s="80"/>
      <c r="AR225" s="81"/>
      <c r="AS225" s="80"/>
      <c r="AT225" s="81"/>
      <c r="AU225" s="80"/>
      <c r="AV225" s="81"/>
      <c r="AW225" s="80"/>
      <c r="AX225" s="81"/>
      <c r="AY225" s="80"/>
      <c r="AZ225" s="204"/>
      <c r="BA225" s="3"/>
    </row>
    <row r="226" spans="1:53" ht="12" customHeight="1">
      <c r="A226" s="224" t="s">
        <v>694</v>
      </c>
      <c r="B226" s="225"/>
      <c r="C226" s="127" t="s">
        <v>242</v>
      </c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9"/>
      <c r="O226" s="80"/>
      <c r="P226" s="81"/>
      <c r="Q226" s="82">
        <v>1</v>
      </c>
      <c r="R226" s="83"/>
      <c r="S226" s="80"/>
      <c r="T226" s="81"/>
      <c r="U226" s="80"/>
      <c r="V226" s="204"/>
      <c r="W226" s="89">
        <f t="shared" si="44"/>
        <v>3</v>
      </c>
      <c r="X226" s="81"/>
      <c r="Y226" s="80">
        <f t="shared" si="42"/>
        <v>90</v>
      </c>
      <c r="Z226" s="81"/>
      <c r="AA226" s="80">
        <f t="shared" si="43"/>
        <v>32</v>
      </c>
      <c r="AB226" s="81"/>
      <c r="AC226" s="80">
        <v>16</v>
      </c>
      <c r="AD226" s="205"/>
      <c r="AE226" s="89"/>
      <c r="AF226" s="205"/>
      <c r="AG226" s="89">
        <v>16</v>
      </c>
      <c r="AH226" s="81"/>
      <c r="AI226" s="80">
        <v>58</v>
      </c>
      <c r="AJ226" s="204"/>
      <c r="AK226" s="206">
        <v>2</v>
      </c>
      <c r="AL226" s="83"/>
      <c r="AM226" s="80"/>
      <c r="AN226" s="81"/>
      <c r="AO226" s="80"/>
      <c r="AP226" s="81"/>
      <c r="AQ226" s="80"/>
      <c r="AR226" s="81"/>
      <c r="AS226" s="80"/>
      <c r="AT226" s="81"/>
      <c r="AU226" s="80"/>
      <c r="AV226" s="81"/>
      <c r="AW226" s="80"/>
      <c r="AX226" s="81"/>
      <c r="AY226" s="80"/>
      <c r="AZ226" s="204"/>
      <c r="BA226" s="3"/>
    </row>
    <row r="227" spans="1:53" ht="25.5" customHeight="1">
      <c r="A227" s="224" t="s">
        <v>695</v>
      </c>
      <c r="B227" s="225"/>
      <c r="C227" s="190" t="s">
        <v>254</v>
      </c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  <c r="N227" s="192"/>
      <c r="O227" s="53"/>
      <c r="P227" s="54"/>
      <c r="Q227" s="53">
        <v>1</v>
      </c>
      <c r="R227" s="54"/>
      <c r="S227" s="53"/>
      <c r="T227" s="54"/>
      <c r="U227" s="53"/>
      <c r="V227" s="55"/>
      <c r="W227" s="58">
        <f>Y227/30</f>
        <v>3</v>
      </c>
      <c r="X227" s="59"/>
      <c r="Y227" s="53">
        <f>SUM(AA227,AI227)</f>
        <v>90</v>
      </c>
      <c r="Z227" s="54"/>
      <c r="AA227" s="53">
        <f>SUM(AK227*AK$47,AM227*AM$47,AO227*AO$47,AQ227*AQ$47,AS227*AS$47,AU227*AU$47,AW227*AW$47,AY227*AY$47)</f>
        <v>32</v>
      </c>
      <c r="AB227" s="54"/>
      <c r="AC227" s="53">
        <v>16</v>
      </c>
      <c r="AD227" s="60"/>
      <c r="AE227" s="61"/>
      <c r="AF227" s="60"/>
      <c r="AG227" s="61">
        <v>16</v>
      </c>
      <c r="AH227" s="54"/>
      <c r="AI227" s="53">
        <v>58</v>
      </c>
      <c r="AJ227" s="55"/>
      <c r="AK227" s="56">
        <v>2</v>
      </c>
      <c r="AL227" s="57"/>
      <c r="AM227" s="53"/>
      <c r="AN227" s="54"/>
      <c r="AO227" s="53"/>
      <c r="AP227" s="54"/>
      <c r="AQ227" s="53"/>
      <c r="AR227" s="54"/>
      <c r="AS227" s="53"/>
      <c r="AT227" s="54"/>
      <c r="AU227" s="53"/>
      <c r="AV227" s="54"/>
      <c r="AW227" s="53"/>
      <c r="AX227" s="54"/>
      <c r="AY227" s="53"/>
      <c r="AZ227" s="55"/>
      <c r="BA227" s="4"/>
    </row>
    <row r="228" spans="1:53" ht="24.75" customHeight="1">
      <c r="A228" s="224" t="s">
        <v>696</v>
      </c>
      <c r="B228" s="225"/>
      <c r="C228" s="64" t="s">
        <v>250</v>
      </c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6"/>
      <c r="O228" s="53"/>
      <c r="P228" s="54"/>
      <c r="Q228" s="53">
        <v>1</v>
      </c>
      <c r="R228" s="54"/>
      <c r="S228" s="53"/>
      <c r="T228" s="54"/>
      <c r="U228" s="53"/>
      <c r="V228" s="55"/>
      <c r="W228" s="58">
        <f>Y228/30</f>
        <v>3</v>
      </c>
      <c r="X228" s="59"/>
      <c r="Y228" s="53">
        <f>SUM(AA228,AI228)</f>
        <v>90</v>
      </c>
      <c r="Z228" s="54"/>
      <c r="AA228" s="53">
        <f>SUM(AK228*AK$47,AM228*AM$47,AO228*AO$47,AQ228*AQ$47,AS228*AS$47,AU228*AU$47,AW228*AW$47,AY228*AY$47)</f>
        <v>32</v>
      </c>
      <c r="AB228" s="54"/>
      <c r="AC228" s="53">
        <v>16</v>
      </c>
      <c r="AD228" s="60"/>
      <c r="AE228" s="61"/>
      <c r="AF228" s="60"/>
      <c r="AG228" s="61">
        <v>16</v>
      </c>
      <c r="AH228" s="54"/>
      <c r="AI228" s="53">
        <v>58</v>
      </c>
      <c r="AJ228" s="55"/>
      <c r="AK228" s="56">
        <v>2</v>
      </c>
      <c r="AL228" s="57"/>
      <c r="AM228" s="53"/>
      <c r="AN228" s="54"/>
      <c r="AO228" s="53"/>
      <c r="AP228" s="54"/>
      <c r="AQ228" s="53"/>
      <c r="AR228" s="54"/>
      <c r="AS228" s="53"/>
      <c r="AT228" s="54"/>
      <c r="AU228" s="53"/>
      <c r="AV228" s="54"/>
      <c r="AW228" s="53"/>
      <c r="AX228" s="54"/>
      <c r="AY228" s="53"/>
      <c r="AZ228" s="55"/>
      <c r="BA228" s="4"/>
    </row>
    <row r="229" spans="1:53" ht="12" customHeight="1">
      <c r="A229" s="224" t="s">
        <v>697</v>
      </c>
      <c r="B229" s="225"/>
      <c r="C229" s="77" t="s">
        <v>231</v>
      </c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9"/>
      <c r="O229" s="80"/>
      <c r="P229" s="81"/>
      <c r="Q229" s="82">
        <v>1</v>
      </c>
      <c r="R229" s="83"/>
      <c r="S229" s="80"/>
      <c r="T229" s="81"/>
      <c r="U229" s="80"/>
      <c r="V229" s="204"/>
      <c r="W229" s="89">
        <f t="shared" si="44"/>
        <v>3</v>
      </c>
      <c r="X229" s="81"/>
      <c r="Y229" s="80">
        <f t="shared" si="42"/>
        <v>90</v>
      </c>
      <c r="Z229" s="81"/>
      <c r="AA229" s="80">
        <f t="shared" si="43"/>
        <v>32</v>
      </c>
      <c r="AB229" s="81"/>
      <c r="AC229" s="80">
        <v>16</v>
      </c>
      <c r="AD229" s="205"/>
      <c r="AE229" s="89"/>
      <c r="AF229" s="205"/>
      <c r="AG229" s="89">
        <v>16</v>
      </c>
      <c r="AH229" s="81"/>
      <c r="AI229" s="80">
        <v>58</v>
      </c>
      <c r="AJ229" s="204"/>
      <c r="AK229" s="206">
        <v>2</v>
      </c>
      <c r="AL229" s="83"/>
      <c r="AM229" s="226"/>
      <c r="AN229" s="227"/>
      <c r="AO229" s="80"/>
      <c r="AP229" s="81"/>
      <c r="AQ229" s="80"/>
      <c r="AR229" s="81"/>
      <c r="AS229" s="80"/>
      <c r="AT229" s="81"/>
      <c r="AU229" s="80"/>
      <c r="AV229" s="81"/>
      <c r="AW229" s="80"/>
      <c r="AX229" s="81"/>
      <c r="AY229" s="80"/>
      <c r="AZ229" s="204"/>
      <c r="BA229" s="3"/>
    </row>
    <row r="230" spans="1:53" ht="12" customHeight="1">
      <c r="A230" s="224" t="s">
        <v>698</v>
      </c>
      <c r="B230" s="225"/>
      <c r="C230" s="127" t="s">
        <v>255</v>
      </c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9"/>
      <c r="O230" s="82"/>
      <c r="P230" s="83"/>
      <c r="Q230" s="82">
        <v>1</v>
      </c>
      <c r="R230" s="83"/>
      <c r="S230" s="82"/>
      <c r="T230" s="83"/>
      <c r="U230" s="82"/>
      <c r="V230" s="219"/>
      <c r="W230" s="89">
        <f t="shared" si="44"/>
        <v>3</v>
      </c>
      <c r="X230" s="81"/>
      <c r="Y230" s="82">
        <f t="shared" si="42"/>
        <v>90</v>
      </c>
      <c r="Z230" s="83"/>
      <c r="AA230" s="82">
        <f t="shared" si="43"/>
        <v>32</v>
      </c>
      <c r="AB230" s="83"/>
      <c r="AC230" s="80">
        <v>16</v>
      </c>
      <c r="AD230" s="205"/>
      <c r="AE230" s="89"/>
      <c r="AF230" s="205"/>
      <c r="AG230" s="89">
        <v>16</v>
      </c>
      <c r="AH230" s="81"/>
      <c r="AI230" s="80">
        <v>58</v>
      </c>
      <c r="AJ230" s="204"/>
      <c r="AK230" s="206">
        <v>2</v>
      </c>
      <c r="AL230" s="83"/>
      <c r="AM230" s="82"/>
      <c r="AN230" s="83"/>
      <c r="AO230" s="82"/>
      <c r="AP230" s="83"/>
      <c r="AQ230" s="82"/>
      <c r="AR230" s="83"/>
      <c r="AS230" s="82"/>
      <c r="AT230" s="83"/>
      <c r="AU230" s="82"/>
      <c r="AV230" s="83"/>
      <c r="AW230" s="82"/>
      <c r="AX230" s="83"/>
      <c r="AY230" s="82"/>
      <c r="AZ230" s="219"/>
      <c r="BA230" s="14"/>
    </row>
    <row r="231" spans="1:53" ht="11.25" customHeight="1">
      <c r="A231" s="224" t="s">
        <v>699</v>
      </c>
      <c r="B231" s="225"/>
      <c r="C231" s="64" t="s">
        <v>246</v>
      </c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6"/>
      <c r="O231" s="53"/>
      <c r="P231" s="54"/>
      <c r="Q231" s="53">
        <v>1</v>
      </c>
      <c r="R231" s="54"/>
      <c r="S231" s="53"/>
      <c r="T231" s="54"/>
      <c r="U231" s="53"/>
      <c r="V231" s="55"/>
      <c r="W231" s="58">
        <f t="shared" si="44"/>
        <v>3</v>
      </c>
      <c r="X231" s="59"/>
      <c r="Y231" s="53">
        <f t="shared" si="42"/>
        <v>90</v>
      </c>
      <c r="Z231" s="54"/>
      <c r="AA231" s="53">
        <f t="shared" si="43"/>
        <v>32</v>
      </c>
      <c r="AB231" s="54"/>
      <c r="AC231" s="53">
        <v>16</v>
      </c>
      <c r="AD231" s="60"/>
      <c r="AE231" s="61"/>
      <c r="AF231" s="60"/>
      <c r="AG231" s="61">
        <v>16</v>
      </c>
      <c r="AH231" s="54"/>
      <c r="AI231" s="53">
        <v>58</v>
      </c>
      <c r="AJ231" s="55"/>
      <c r="AK231" s="56">
        <v>2</v>
      </c>
      <c r="AL231" s="57"/>
      <c r="AM231" s="53"/>
      <c r="AN231" s="54"/>
      <c r="AO231" s="53"/>
      <c r="AP231" s="54"/>
      <c r="AQ231" s="53"/>
      <c r="AR231" s="54"/>
      <c r="AS231" s="53"/>
      <c r="AT231" s="54"/>
      <c r="AU231" s="53"/>
      <c r="AV231" s="54"/>
      <c r="AW231" s="53"/>
      <c r="AX231" s="54"/>
      <c r="AY231" s="53"/>
      <c r="AZ231" s="55"/>
      <c r="BA231" s="4"/>
    </row>
    <row r="232" spans="1:53" ht="25.5" customHeight="1">
      <c r="A232" s="224" t="s">
        <v>700</v>
      </c>
      <c r="B232" s="225"/>
      <c r="C232" s="64" t="s">
        <v>261</v>
      </c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6"/>
      <c r="O232" s="53"/>
      <c r="P232" s="54"/>
      <c r="Q232" s="53">
        <v>1</v>
      </c>
      <c r="R232" s="54"/>
      <c r="S232" s="53"/>
      <c r="T232" s="54"/>
      <c r="U232" s="53"/>
      <c r="V232" s="55"/>
      <c r="W232" s="58">
        <f t="shared" si="44"/>
        <v>3</v>
      </c>
      <c r="X232" s="59"/>
      <c r="Y232" s="53">
        <f t="shared" si="42"/>
        <v>90</v>
      </c>
      <c r="Z232" s="54"/>
      <c r="AA232" s="53">
        <f t="shared" si="43"/>
        <v>32</v>
      </c>
      <c r="AB232" s="54"/>
      <c r="AC232" s="53">
        <v>16</v>
      </c>
      <c r="AD232" s="60"/>
      <c r="AE232" s="61"/>
      <c r="AF232" s="60"/>
      <c r="AG232" s="61">
        <v>16</v>
      </c>
      <c r="AH232" s="54"/>
      <c r="AI232" s="53">
        <v>58</v>
      </c>
      <c r="AJ232" s="55"/>
      <c r="AK232" s="56">
        <v>2</v>
      </c>
      <c r="AL232" s="57"/>
      <c r="AM232" s="53"/>
      <c r="AN232" s="54"/>
      <c r="AO232" s="53"/>
      <c r="AP232" s="54"/>
      <c r="AQ232" s="53"/>
      <c r="AR232" s="54"/>
      <c r="AS232" s="53"/>
      <c r="AT232" s="54"/>
      <c r="AU232" s="53"/>
      <c r="AV232" s="54"/>
      <c r="AW232" s="53"/>
      <c r="AX232" s="54"/>
      <c r="AY232" s="53"/>
      <c r="AZ232" s="55"/>
      <c r="BA232" s="4"/>
    </row>
    <row r="233" spans="1:53" ht="24" customHeight="1">
      <c r="A233" s="224" t="s">
        <v>701</v>
      </c>
      <c r="B233" s="225"/>
      <c r="C233" s="220" t="s">
        <v>503</v>
      </c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222"/>
      <c r="O233" s="80"/>
      <c r="P233" s="81"/>
      <c r="Q233" s="82">
        <v>1</v>
      </c>
      <c r="R233" s="83"/>
      <c r="S233" s="80"/>
      <c r="T233" s="81"/>
      <c r="U233" s="80"/>
      <c r="V233" s="204"/>
      <c r="W233" s="89">
        <f t="shared" si="44"/>
        <v>3</v>
      </c>
      <c r="X233" s="81"/>
      <c r="Y233" s="80">
        <f t="shared" si="42"/>
        <v>90</v>
      </c>
      <c r="Z233" s="81"/>
      <c r="AA233" s="80">
        <f t="shared" si="43"/>
        <v>32</v>
      </c>
      <c r="AB233" s="81"/>
      <c r="AC233" s="80">
        <v>16</v>
      </c>
      <c r="AD233" s="205"/>
      <c r="AE233" s="89"/>
      <c r="AF233" s="205"/>
      <c r="AG233" s="89">
        <v>16</v>
      </c>
      <c r="AH233" s="81"/>
      <c r="AI233" s="80">
        <v>58</v>
      </c>
      <c r="AJ233" s="204"/>
      <c r="AK233" s="206">
        <v>2</v>
      </c>
      <c r="AL233" s="83"/>
      <c r="AM233" s="80"/>
      <c r="AN233" s="81"/>
      <c r="AO233" s="80"/>
      <c r="AP233" s="81"/>
      <c r="AQ233" s="80"/>
      <c r="AR233" s="81"/>
      <c r="AS233" s="80"/>
      <c r="AT233" s="81"/>
      <c r="AU233" s="80"/>
      <c r="AV233" s="81"/>
      <c r="AW233" s="80"/>
      <c r="AX233" s="81"/>
      <c r="AY233" s="80"/>
      <c r="AZ233" s="204"/>
      <c r="BA233" s="3"/>
    </row>
    <row r="234" spans="1:53" ht="38.25" customHeight="1">
      <c r="A234" s="224" t="s">
        <v>702</v>
      </c>
      <c r="B234" s="225"/>
      <c r="C234" s="127" t="s">
        <v>241</v>
      </c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9"/>
      <c r="O234" s="80"/>
      <c r="P234" s="81"/>
      <c r="Q234" s="82">
        <v>1</v>
      </c>
      <c r="R234" s="83"/>
      <c r="S234" s="80"/>
      <c r="T234" s="81"/>
      <c r="U234" s="80"/>
      <c r="V234" s="204"/>
      <c r="W234" s="89">
        <f t="shared" si="44"/>
        <v>3</v>
      </c>
      <c r="X234" s="81"/>
      <c r="Y234" s="80">
        <f t="shared" si="42"/>
        <v>90</v>
      </c>
      <c r="Z234" s="81"/>
      <c r="AA234" s="80">
        <f t="shared" si="43"/>
        <v>32</v>
      </c>
      <c r="AB234" s="81"/>
      <c r="AC234" s="80">
        <v>16</v>
      </c>
      <c r="AD234" s="205"/>
      <c r="AE234" s="89"/>
      <c r="AF234" s="205"/>
      <c r="AG234" s="89">
        <v>16</v>
      </c>
      <c r="AH234" s="81"/>
      <c r="AI234" s="80">
        <v>58</v>
      </c>
      <c r="AJ234" s="204"/>
      <c r="AK234" s="206">
        <v>2</v>
      </c>
      <c r="AL234" s="83"/>
      <c r="AM234" s="80"/>
      <c r="AN234" s="81"/>
      <c r="AO234" s="80"/>
      <c r="AP234" s="81"/>
      <c r="AQ234" s="80"/>
      <c r="AR234" s="81"/>
      <c r="AS234" s="80"/>
      <c r="AT234" s="81"/>
      <c r="AU234" s="80"/>
      <c r="AV234" s="81"/>
      <c r="AW234" s="80"/>
      <c r="AX234" s="81"/>
      <c r="AY234" s="80"/>
      <c r="AZ234" s="204"/>
      <c r="BA234" s="3"/>
    </row>
    <row r="235" spans="1:53" ht="24.75" customHeight="1">
      <c r="A235" s="224" t="s">
        <v>703</v>
      </c>
      <c r="B235" s="225"/>
      <c r="C235" s="220" t="s">
        <v>613</v>
      </c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  <c r="N235" s="222"/>
      <c r="O235" s="53"/>
      <c r="P235" s="54"/>
      <c r="Q235" s="53">
        <v>1</v>
      </c>
      <c r="R235" s="54"/>
      <c r="S235" s="53"/>
      <c r="T235" s="54"/>
      <c r="U235" s="53"/>
      <c r="V235" s="55"/>
      <c r="W235" s="58">
        <f t="shared" si="44"/>
        <v>3</v>
      </c>
      <c r="X235" s="59"/>
      <c r="Y235" s="53">
        <f t="shared" si="42"/>
        <v>90</v>
      </c>
      <c r="Z235" s="54"/>
      <c r="AA235" s="53">
        <f t="shared" si="43"/>
        <v>32</v>
      </c>
      <c r="AB235" s="54"/>
      <c r="AC235" s="53">
        <v>16</v>
      </c>
      <c r="AD235" s="60"/>
      <c r="AE235" s="61"/>
      <c r="AF235" s="60"/>
      <c r="AG235" s="61">
        <v>16</v>
      </c>
      <c r="AH235" s="54"/>
      <c r="AI235" s="53">
        <v>58</v>
      </c>
      <c r="AJ235" s="55"/>
      <c r="AK235" s="56">
        <v>2</v>
      </c>
      <c r="AL235" s="57"/>
      <c r="AM235" s="53"/>
      <c r="AN235" s="54"/>
      <c r="AO235" s="53"/>
      <c r="AP235" s="54"/>
      <c r="AQ235" s="53"/>
      <c r="AR235" s="54"/>
      <c r="AS235" s="53"/>
      <c r="AT235" s="54"/>
      <c r="AU235" s="53"/>
      <c r="AV235" s="54"/>
      <c r="AW235" s="53"/>
      <c r="AX235" s="54"/>
      <c r="AY235" s="53"/>
      <c r="AZ235" s="55"/>
      <c r="BA235" s="4"/>
    </row>
    <row r="236" spans="1:53" ht="12" customHeight="1">
      <c r="A236" s="224" t="s">
        <v>704</v>
      </c>
      <c r="B236" s="225"/>
      <c r="C236" s="220" t="s">
        <v>273</v>
      </c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222"/>
      <c r="O236" s="80"/>
      <c r="P236" s="81"/>
      <c r="Q236" s="82">
        <v>1</v>
      </c>
      <c r="R236" s="83"/>
      <c r="S236" s="80"/>
      <c r="T236" s="81"/>
      <c r="U236" s="80"/>
      <c r="V236" s="204"/>
      <c r="W236" s="89">
        <f t="shared" si="44"/>
        <v>3</v>
      </c>
      <c r="X236" s="81"/>
      <c r="Y236" s="80">
        <f t="shared" si="42"/>
        <v>90</v>
      </c>
      <c r="Z236" s="81"/>
      <c r="AA236" s="80">
        <f t="shared" si="43"/>
        <v>32</v>
      </c>
      <c r="AB236" s="81"/>
      <c r="AC236" s="80">
        <v>16</v>
      </c>
      <c r="AD236" s="205"/>
      <c r="AE236" s="89"/>
      <c r="AF236" s="205"/>
      <c r="AG236" s="89">
        <v>16</v>
      </c>
      <c r="AH236" s="81"/>
      <c r="AI236" s="80">
        <v>58</v>
      </c>
      <c r="AJ236" s="204"/>
      <c r="AK236" s="206">
        <v>2</v>
      </c>
      <c r="AL236" s="83"/>
      <c r="AM236" s="226"/>
      <c r="AN236" s="227"/>
      <c r="AO236" s="80"/>
      <c r="AP236" s="81"/>
      <c r="AQ236" s="80"/>
      <c r="AR236" s="81"/>
      <c r="AS236" s="80"/>
      <c r="AT236" s="81"/>
      <c r="AU236" s="80"/>
      <c r="AV236" s="81"/>
      <c r="AW236" s="80"/>
      <c r="AX236" s="81"/>
      <c r="AY236" s="80"/>
      <c r="AZ236" s="204"/>
      <c r="BA236" s="3"/>
    </row>
    <row r="237" spans="1:53" ht="12.75" customHeight="1">
      <c r="A237" s="224" t="s">
        <v>705</v>
      </c>
      <c r="B237" s="225"/>
      <c r="C237" s="220" t="s">
        <v>275</v>
      </c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  <c r="N237" s="222"/>
      <c r="O237" s="82"/>
      <c r="P237" s="83"/>
      <c r="Q237" s="82">
        <v>1</v>
      </c>
      <c r="R237" s="83"/>
      <c r="S237" s="82"/>
      <c r="T237" s="83"/>
      <c r="U237" s="82"/>
      <c r="V237" s="219"/>
      <c r="W237" s="89">
        <f t="shared" si="44"/>
        <v>3</v>
      </c>
      <c r="X237" s="81"/>
      <c r="Y237" s="82">
        <f t="shared" si="42"/>
        <v>90</v>
      </c>
      <c r="Z237" s="83"/>
      <c r="AA237" s="82">
        <f t="shared" si="43"/>
        <v>32</v>
      </c>
      <c r="AB237" s="83"/>
      <c r="AC237" s="80">
        <v>16</v>
      </c>
      <c r="AD237" s="205"/>
      <c r="AE237" s="89"/>
      <c r="AF237" s="205"/>
      <c r="AG237" s="89">
        <v>16</v>
      </c>
      <c r="AH237" s="81"/>
      <c r="AI237" s="80">
        <v>58</v>
      </c>
      <c r="AJ237" s="204"/>
      <c r="AK237" s="206">
        <v>2</v>
      </c>
      <c r="AL237" s="83"/>
      <c r="AM237" s="82"/>
      <c r="AN237" s="83"/>
      <c r="AO237" s="82"/>
      <c r="AP237" s="83"/>
      <c r="AQ237" s="82"/>
      <c r="AR237" s="83"/>
      <c r="AS237" s="82"/>
      <c r="AT237" s="83"/>
      <c r="AU237" s="82"/>
      <c r="AV237" s="83"/>
      <c r="AW237" s="82"/>
      <c r="AX237" s="83"/>
      <c r="AY237" s="82"/>
      <c r="AZ237" s="219"/>
      <c r="BA237" s="14"/>
    </row>
    <row r="238" spans="1:53" ht="25.5" customHeight="1">
      <c r="A238" s="224" t="s">
        <v>706</v>
      </c>
      <c r="B238" s="225"/>
      <c r="C238" s="190" t="s">
        <v>280</v>
      </c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2"/>
      <c r="O238" s="53"/>
      <c r="P238" s="54"/>
      <c r="Q238" s="53">
        <v>1</v>
      </c>
      <c r="R238" s="54"/>
      <c r="S238" s="53"/>
      <c r="T238" s="54"/>
      <c r="U238" s="53"/>
      <c r="V238" s="55"/>
      <c r="W238" s="58">
        <f>Y238/30</f>
        <v>3</v>
      </c>
      <c r="X238" s="59"/>
      <c r="Y238" s="53">
        <f>SUM(AA238,AI238)</f>
        <v>90</v>
      </c>
      <c r="Z238" s="54"/>
      <c r="AA238" s="53">
        <f>SUM(AK238*AK$47,AM238*AM$47,AO238*AO$47,AQ238*AQ$47,AS238*AS$47,AU238*AU$47,AW238*AW$47,AY238*AY$47)</f>
        <v>32</v>
      </c>
      <c r="AB238" s="54"/>
      <c r="AC238" s="53">
        <v>16</v>
      </c>
      <c r="AD238" s="60"/>
      <c r="AE238" s="61"/>
      <c r="AF238" s="60"/>
      <c r="AG238" s="61">
        <v>16</v>
      </c>
      <c r="AH238" s="54"/>
      <c r="AI238" s="53">
        <v>58</v>
      </c>
      <c r="AJ238" s="55"/>
      <c r="AK238" s="56">
        <v>2</v>
      </c>
      <c r="AL238" s="57"/>
      <c r="AM238" s="53"/>
      <c r="AN238" s="54"/>
      <c r="AO238" s="53"/>
      <c r="AP238" s="54"/>
      <c r="AQ238" s="53"/>
      <c r="AR238" s="54"/>
      <c r="AS238" s="53"/>
      <c r="AT238" s="54"/>
      <c r="AU238" s="53"/>
      <c r="AV238" s="54"/>
      <c r="AW238" s="53"/>
      <c r="AX238" s="54"/>
      <c r="AY238" s="53"/>
      <c r="AZ238" s="55"/>
      <c r="BA238" s="4"/>
    </row>
    <row r="239" spans="1:53" ht="36.75" customHeight="1">
      <c r="A239" s="224" t="s">
        <v>707</v>
      </c>
      <c r="B239" s="225"/>
      <c r="C239" s="190" t="s">
        <v>281</v>
      </c>
      <c r="D239" s="191"/>
      <c r="E239" s="191"/>
      <c r="F239" s="191"/>
      <c r="G239" s="191"/>
      <c r="H239" s="191"/>
      <c r="I239" s="191"/>
      <c r="J239" s="191"/>
      <c r="K239" s="191"/>
      <c r="L239" s="191"/>
      <c r="M239" s="191"/>
      <c r="N239" s="192"/>
      <c r="O239" s="53"/>
      <c r="P239" s="54"/>
      <c r="Q239" s="53">
        <v>1</v>
      </c>
      <c r="R239" s="54"/>
      <c r="S239" s="53"/>
      <c r="T239" s="54"/>
      <c r="U239" s="53"/>
      <c r="V239" s="55"/>
      <c r="W239" s="58">
        <f>Y239/30</f>
        <v>3</v>
      </c>
      <c r="X239" s="59"/>
      <c r="Y239" s="53">
        <f>SUM(AA239,AI239)</f>
        <v>90</v>
      </c>
      <c r="Z239" s="54"/>
      <c r="AA239" s="53">
        <f>SUM(AK239*AK$47,AM239*AM$47,AO239*AO$47,AQ239*AQ$47,AS239*AS$47,AU239*AU$47,AW239*AW$47,AY239*AY$47)</f>
        <v>32</v>
      </c>
      <c r="AB239" s="54"/>
      <c r="AC239" s="53">
        <v>16</v>
      </c>
      <c r="AD239" s="60"/>
      <c r="AE239" s="61"/>
      <c r="AF239" s="60"/>
      <c r="AG239" s="61">
        <v>16</v>
      </c>
      <c r="AH239" s="54"/>
      <c r="AI239" s="53">
        <v>58</v>
      </c>
      <c r="AJ239" s="55"/>
      <c r="AK239" s="56">
        <v>2</v>
      </c>
      <c r="AL239" s="57"/>
      <c r="AM239" s="53"/>
      <c r="AN239" s="54"/>
      <c r="AO239" s="53"/>
      <c r="AP239" s="54"/>
      <c r="AQ239" s="53"/>
      <c r="AR239" s="54"/>
      <c r="AS239" s="53"/>
      <c r="AT239" s="54"/>
      <c r="AU239" s="53"/>
      <c r="AV239" s="54"/>
      <c r="AW239" s="53"/>
      <c r="AX239" s="54"/>
      <c r="AY239" s="53"/>
      <c r="AZ239" s="55"/>
      <c r="BA239" s="4"/>
    </row>
    <row r="240" spans="1:53" ht="12" customHeight="1">
      <c r="A240" s="224" t="s">
        <v>708</v>
      </c>
      <c r="B240" s="225"/>
      <c r="C240" s="77" t="s">
        <v>287</v>
      </c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9"/>
      <c r="O240" s="80"/>
      <c r="P240" s="81"/>
      <c r="Q240" s="82">
        <v>1</v>
      </c>
      <c r="R240" s="83"/>
      <c r="S240" s="80"/>
      <c r="T240" s="81"/>
      <c r="U240" s="80"/>
      <c r="V240" s="204"/>
      <c r="W240" s="89">
        <f t="shared" si="44"/>
        <v>3</v>
      </c>
      <c r="X240" s="81"/>
      <c r="Y240" s="80">
        <f t="shared" si="42"/>
        <v>90</v>
      </c>
      <c r="Z240" s="81"/>
      <c r="AA240" s="80">
        <f t="shared" si="43"/>
        <v>32</v>
      </c>
      <c r="AB240" s="81"/>
      <c r="AC240" s="80">
        <v>16</v>
      </c>
      <c r="AD240" s="205"/>
      <c r="AE240" s="89"/>
      <c r="AF240" s="205"/>
      <c r="AG240" s="89">
        <v>16</v>
      </c>
      <c r="AH240" s="81"/>
      <c r="AI240" s="80">
        <v>58</v>
      </c>
      <c r="AJ240" s="204"/>
      <c r="AK240" s="206">
        <v>2</v>
      </c>
      <c r="AL240" s="83"/>
      <c r="AM240" s="80"/>
      <c r="AN240" s="81"/>
      <c r="AO240" s="80"/>
      <c r="AP240" s="81"/>
      <c r="AQ240" s="80"/>
      <c r="AR240" s="81"/>
      <c r="AS240" s="80"/>
      <c r="AT240" s="81"/>
      <c r="AU240" s="80"/>
      <c r="AV240" s="81"/>
      <c r="AW240" s="80"/>
      <c r="AX240" s="81"/>
      <c r="AY240" s="80"/>
      <c r="AZ240" s="204"/>
      <c r="BA240" s="3"/>
    </row>
    <row r="241" spans="1:53" ht="24.75" customHeight="1">
      <c r="A241" s="224" t="s">
        <v>709</v>
      </c>
      <c r="B241" s="225"/>
      <c r="C241" s="127" t="s">
        <v>288</v>
      </c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9"/>
      <c r="O241" s="80"/>
      <c r="P241" s="81"/>
      <c r="Q241" s="82">
        <v>1</v>
      </c>
      <c r="R241" s="83"/>
      <c r="S241" s="80"/>
      <c r="T241" s="81"/>
      <c r="U241" s="80"/>
      <c r="V241" s="204"/>
      <c r="W241" s="89">
        <f>Y241/30</f>
        <v>3</v>
      </c>
      <c r="X241" s="81"/>
      <c r="Y241" s="80">
        <f>SUM(AA241,AI241)</f>
        <v>90</v>
      </c>
      <c r="Z241" s="81"/>
      <c r="AA241" s="80">
        <f>SUM(AK241*AK$47,AM241*AM$47,AO241*AO$47,AQ241*AQ$47,AS241*AS$47,AU241*AU$47,AW241*AW$47,AY241*AY$47)</f>
        <v>32</v>
      </c>
      <c r="AB241" s="81"/>
      <c r="AC241" s="80">
        <v>16</v>
      </c>
      <c r="AD241" s="205"/>
      <c r="AE241" s="89"/>
      <c r="AF241" s="205"/>
      <c r="AG241" s="89">
        <v>16</v>
      </c>
      <c r="AH241" s="81"/>
      <c r="AI241" s="80">
        <v>58</v>
      </c>
      <c r="AJ241" s="204"/>
      <c r="AK241" s="287">
        <v>2</v>
      </c>
      <c r="AL241" s="83"/>
      <c r="AM241" s="80"/>
      <c r="AN241" s="81"/>
      <c r="AO241" s="80"/>
      <c r="AP241" s="81"/>
      <c r="AQ241" s="80"/>
      <c r="AR241" s="81"/>
      <c r="AS241" s="80"/>
      <c r="AT241" s="81"/>
      <c r="AU241" s="80"/>
      <c r="AV241" s="81"/>
      <c r="AW241" s="80"/>
      <c r="AX241" s="81"/>
      <c r="AY241" s="80"/>
      <c r="AZ241" s="204"/>
      <c r="BA241" s="3"/>
    </row>
    <row r="242" spans="1:53" ht="24.75" customHeight="1">
      <c r="A242" s="224" t="s">
        <v>710</v>
      </c>
      <c r="B242" s="225"/>
      <c r="C242" s="64" t="s">
        <v>291</v>
      </c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6"/>
      <c r="O242" s="53"/>
      <c r="P242" s="54"/>
      <c r="Q242" s="53">
        <v>1.2</v>
      </c>
      <c r="R242" s="54"/>
      <c r="S242" s="53"/>
      <c r="T242" s="54"/>
      <c r="U242" s="53"/>
      <c r="V242" s="55"/>
      <c r="W242" s="58">
        <f>Y242/30</f>
        <v>7.5</v>
      </c>
      <c r="X242" s="59"/>
      <c r="Y242" s="53">
        <f>SUM(AA242,AI242)</f>
        <v>225</v>
      </c>
      <c r="Z242" s="54"/>
      <c r="AA242" s="53">
        <f>SUM(AK242*AK$47,AM242*AM$47,AO242*AO$47,AQ242*AQ$47,AS242*AS$47,AU242*AU$47,AW242*AW$47,AY242*AY$47)</f>
        <v>72</v>
      </c>
      <c r="AB242" s="54"/>
      <c r="AC242" s="85">
        <v>32</v>
      </c>
      <c r="AD242" s="188"/>
      <c r="AE242" s="189"/>
      <c r="AF242" s="188"/>
      <c r="AG242" s="189">
        <v>40</v>
      </c>
      <c r="AH242" s="59"/>
      <c r="AI242" s="85">
        <v>153</v>
      </c>
      <c r="AJ242" s="187"/>
      <c r="AK242" s="258">
        <v>2</v>
      </c>
      <c r="AL242" s="57"/>
      <c r="AM242" s="85">
        <v>2.5</v>
      </c>
      <c r="AN242" s="59"/>
      <c r="AO242" s="53"/>
      <c r="AP242" s="54"/>
      <c r="AQ242" s="53"/>
      <c r="AR242" s="54"/>
      <c r="AS242" s="53"/>
      <c r="AT242" s="54"/>
      <c r="AU242" s="53"/>
      <c r="AV242" s="54"/>
      <c r="AW242" s="53"/>
      <c r="AX242" s="54"/>
      <c r="AY242" s="53"/>
      <c r="AZ242" s="55"/>
      <c r="BA242" s="4"/>
    </row>
    <row r="243" spans="1:53" ht="24.75" customHeight="1">
      <c r="A243" s="224" t="s">
        <v>711</v>
      </c>
      <c r="B243" s="225"/>
      <c r="C243" s="220" t="s">
        <v>501</v>
      </c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222"/>
      <c r="O243" s="80"/>
      <c r="P243" s="81"/>
      <c r="Q243" s="82">
        <v>1</v>
      </c>
      <c r="R243" s="83"/>
      <c r="S243" s="80"/>
      <c r="T243" s="81"/>
      <c r="U243" s="80"/>
      <c r="V243" s="204"/>
      <c r="W243" s="89">
        <f>Y243/30</f>
        <v>3</v>
      </c>
      <c r="X243" s="81"/>
      <c r="Y243" s="80">
        <f>SUM(AA243,AI243)</f>
        <v>90</v>
      </c>
      <c r="Z243" s="81"/>
      <c r="AA243" s="80">
        <f>SUM(AK243*AK$47,AM243*AM$47,AO243*AO$47,AQ243*AQ$47,AS243*AS$47,AU243*AU$47,AW243*AW$47,AY243*AY$47)</f>
        <v>32</v>
      </c>
      <c r="AB243" s="81"/>
      <c r="AC243" s="80">
        <v>16</v>
      </c>
      <c r="AD243" s="205"/>
      <c r="AE243" s="89"/>
      <c r="AF243" s="205"/>
      <c r="AG243" s="89">
        <v>16</v>
      </c>
      <c r="AH243" s="81"/>
      <c r="AI243" s="80">
        <v>58</v>
      </c>
      <c r="AJ243" s="204"/>
      <c r="AK243" s="228">
        <v>2</v>
      </c>
      <c r="AL243" s="227"/>
      <c r="AM243" s="226"/>
      <c r="AN243" s="227"/>
      <c r="AO243" s="80"/>
      <c r="AP243" s="81"/>
      <c r="AQ243" s="80"/>
      <c r="AR243" s="81"/>
      <c r="AS243" s="80"/>
      <c r="AT243" s="81"/>
      <c r="AU243" s="80"/>
      <c r="AV243" s="81"/>
      <c r="AW243" s="80"/>
      <c r="AX243" s="81"/>
      <c r="AY243" s="80"/>
      <c r="AZ243" s="204"/>
      <c r="BA243" s="3"/>
    </row>
    <row r="244" spans="1:53" ht="25.5" customHeight="1">
      <c r="A244" s="224" t="s">
        <v>712</v>
      </c>
      <c r="B244" s="225"/>
      <c r="C244" s="190" t="s">
        <v>421</v>
      </c>
      <c r="D244" s="191"/>
      <c r="E244" s="191"/>
      <c r="F244" s="191"/>
      <c r="G244" s="191"/>
      <c r="H244" s="191"/>
      <c r="I244" s="191"/>
      <c r="J244" s="191"/>
      <c r="K244" s="191"/>
      <c r="L244" s="191"/>
      <c r="M244" s="191"/>
      <c r="N244" s="192"/>
      <c r="O244" s="53"/>
      <c r="P244" s="54"/>
      <c r="Q244" s="53">
        <v>1</v>
      </c>
      <c r="R244" s="54"/>
      <c r="S244" s="53"/>
      <c r="T244" s="54"/>
      <c r="U244" s="53"/>
      <c r="V244" s="55"/>
      <c r="W244" s="58">
        <f>Y244/30</f>
        <v>3</v>
      </c>
      <c r="X244" s="59"/>
      <c r="Y244" s="53">
        <f>SUM(AA244,AI244)</f>
        <v>90</v>
      </c>
      <c r="Z244" s="54"/>
      <c r="AA244" s="53">
        <f>SUM(AK244*AK$47,AM244*AM$47,AO244*AO$47,AQ244*AQ$47,AS244*AS$47,AU244*AU$47,AW244*AW$47,AY244*AY$47)</f>
        <v>32</v>
      </c>
      <c r="AB244" s="54"/>
      <c r="AC244" s="53">
        <v>16</v>
      </c>
      <c r="AD244" s="60"/>
      <c r="AE244" s="61"/>
      <c r="AF244" s="60"/>
      <c r="AG244" s="61">
        <v>16</v>
      </c>
      <c r="AH244" s="54"/>
      <c r="AI244" s="53">
        <v>58</v>
      </c>
      <c r="AJ244" s="55"/>
      <c r="AK244" s="56">
        <v>2</v>
      </c>
      <c r="AL244" s="57"/>
      <c r="AM244" s="53"/>
      <c r="AN244" s="54"/>
      <c r="AO244" s="53"/>
      <c r="AP244" s="54"/>
      <c r="AQ244" s="53"/>
      <c r="AR244" s="54"/>
      <c r="AS244" s="53"/>
      <c r="AT244" s="54"/>
      <c r="AU244" s="53"/>
      <c r="AV244" s="54"/>
      <c r="AW244" s="53"/>
      <c r="AX244" s="54"/>
      <c r="AY244" s="53"/>
      <c r="AZ244" s="55"/>
      <c r="BA244" s="4"/>
    </row>
    <row r="245" spans="1:53" ht="12.75" customHeight="1">
      <c r="A245" s="224" t="s">
        <v>713</v>
      </c>
      <c r="B245" s="225"/>
      <c r="C245" s="190" t="s">
        <v>495</v>
      </c>
      <c r="D245" s="191"/>
      <c r="E245" s="191"/>
      <c r="F245" s="191"/>
      <c r="G245" s="191"/>
      <c r="H245" s="191"/>
      <c r="I245" s="191"/>
      <c r="J245" s="191"/>
      <c r="K245" s="191"/>
      <c r="L245" s="191"/>
      <c r="M245" s="191"/>
      <c r="N245" s="192"/>
      <c r="O245" s="53"/>
      <c r="P245" s="54"/>
      <c r="Q245" s="53">
        <v>1</v>
      </c>
      <c r="R245" s="54"/>
      <c r="S245" s="53"/>
      <c r="T245" s="54"/>
      <c r="U245" s="53"/>
      <c r="V245" s="55"/>
      <c r="W245" s="58">
        <f>Y245/30</f>
        <v>3</v>
      </c>
      <c r="X245" s="59"/>
      <c r="Y245" s="53">
        <f>SUM(AA245,AI245)</f>
        <v>90</v>
      </c>
      <c r="Z245" s="54"/>
      <c r="AA245" s="53">
        <f>SUM(AK245*AK$47,AM245*AM$47,AO245*AO$47,AQ245*AQ$47,AS245*AS$47,AU245*AU$47,AW245*AW$47,AY245*AY$47)</f>
        <v>32</v>
      </c>
      <c r="AB245" s="54"/>
      <c r="AC245" s="53">
        <v>16</v>
      </c>
      <c r="AD245" s="60"/>
      <c r="AE245" s="61"/>
      <c r="AF245" s="60"/>
      <c r="AG245" s="61">
        <v>16</v>
      </c>
      <c r="AH245" s="54"/>
      <c r="AI245" s="53">
        <v>58</v>
      </c>
      <c r="AJ245" s="55"/>
      <c r="AK245" s="56">
        <v>2</v>
      </c>
      <c r="AL245" s="57"/>
      <c r="AM245" s="53"/>
      <c r="AN245" s="54"/>
      <c r="AO245" s="53"/>
      <c r="AP245" s="54"/>
      <c r="AQ245" s="53"/>
      <c r="AR245" s="54"/>
      <c r="AS245" s="53"/>
      <c r="AT245" s="54"/>
      <c r="AU245" s="53"/>
      <c r="AV245" s="54"/>
      <c r="AW245" s="53"/>
      <c r="AX245" s="54"/>
      <c r="AY245" s="53"/>
      <c r="AZ245" s="55"/>
      <c r="BA245" s="4"/>
    </row>
    <row r="246" spans="1:53" ht="12.75" customHeight="1">
      <c r="A246" s="224" t="s">
        <v>714</v>
      </c>
      <c r="B246" s="225"/>
      <c r="C246" s="127" t="s">
        <v>446</v>
      </c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9"/>
      <c r="O246" s="80"/>
      <c r="P246" s="81"/>
      <c r="Q246" s="82">
        <v>1</v>
      </c>
      <c r="R246" s="83"/>
      <c r="S246" s="80"/>
      <c r="T246" s="81"/>
      <c r="U246" s="80"/>
      <c r="V246" s="204"/>
      <c r="W246" s="89">
        <f t="shared" si="44"/>
        <v>3</v>
      </c>
      <c r="X246" s="81"/>
      <c r="Y246" s="80">
        <f t="shared" si="42"/>
        <v>90</v>
      </c>
      <c r="Z246" s="81"/>
      <c r="AA246" s="80">
        <f t="shared" si="43"/>
        <v>32</v>
      </c>
      <c r="AB246" s="81"/>
      <c r="AC246" s="80">
        <v>16</v>
      </c>
      <c r="AD246" s="205"/>
      <c r="AE246" s="89"/>
      <c r="AF246" s="205"/>
      <c r="AG246" s="89">
        <v>16</v>
      </c>
      <c r="AH246" s="81"/>
      <c r="AI246" s="80">
        <v>58</v>
      </c>
      <c r="AJ246" s="204"/>
      <c r="AK246" s="206">
        <v>2</v>
      </c>
      <c r="AL246" s="83"/>
      <c r="AM246" s="80"/>
      <c r="AN246" s="81"/>
      <c r="AO246" s="80"/>
      <c r="AP246" s="81"/>
      <c r="AQ246" s="80"/>
      <c r="AR246" s="81"/>
      <c r="AS246" s="80"/>
      <c r="AT246" s="81"/>
      <c r="AU246" s="80"/>
      <c r="AV246" s="81"/>
      <c r="AW246" s="80"/>
      <c r="AX246" s="81"/>
      <c r="AY246" s="80"/>
      <c r="AZ246" s="204"/>
      <c r="BA246" s="3"/>
    </row>
    <row r="247" spans="1:53" ht="24.75" customHeight="1">
      <c r="A247" s="224" t="s">
        <v>715</v>
      </c>
      <c r="B247" s="225"/>
      <c r="C247" s="220" t="s">
        <v>445</v>
      </c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  <c r="N247" s="222"/>
      <c r="O247" s="80"/>
      <c r="P247" s="81"/>
      <c r="Q247" s="82">
        <v>1</v>
      </c>
      <c r="R247" s="83"/>
      <c r="S247" s="80"/>
      <c r="T247" s="81"/>
      <c r="U247" s="80"/>
      <c r="V247" s="204"/>
      <c r="W247" s="89">
        <f t="shared" si="44"/>
        <v>3</v>
      </c>
      <c r="X247" s="81"/>
      <c r="Y247" s="80">
        <f t="shared" si="42"/>
        <v>90</v>
      </c>
      <c r="Z247" s="81"/>
      <c r="AA247" s="80">
        <f t="shared" si="43"/>
        <v>32</v>
      </c>
      <c r="AB247" s="81"/>
      <c r="AC247" s="80">
        <v>16</v>
      </c>
      <c r="AD247" s="205"/>
      <c r="AE247" s="89"/>
      <c r="AF247" s="205"/>
      <c r="AG247" s="89">
        <v>16</v>
      </c>
      <c r="AH247" s="81"/>
      <c r="AI247" s="80">
        <v>58</v>
      </c>
      <c r="AJ247" s="204"/>
      <c r="AK247" s="228">
        <v>2</v>
      </c>
      <c r="AL247" s="227"/>
      <c r="AM247" s="226"/>
      <c r="AN247" s="227"/>
      <c r="AO247" s="80"/>
      <c r="AP247" s="81"/>
      <c r="AQ247" s="80"/>
      <c r="AR247" s="81"/>
      <c r="AS247" s="80"/>
      <c r="AT247" s="81"/>
      <c r="AU247" s="80"/>
      <c r="AV247" s="81"/>
      <c r="AW247" s="80"/>
      <c r="AX247" s="81"/>
      <c r="AY247" s="80"/>
      <c r="AZ247" s="204"/>
      <c r="BA247" s="3"/>
    </row>
    <row r="248" spans="1:53" ht="24.75" customHeight="1">
      <c r="A248" s="224" t="s">
        <v>716</v>
      </c>
      <c r="B248" s="225"/>
      <c r="C248" s="64" t="s">
        <v>138</v>
      </c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6"/>
      <c r="O248" s="53"/>
      <c r="P248" s="54"/>
      <c r="Q248" s="53">
        <v>2</v>
      </c>
      <c r="R248" s="54"/>
      <c r="S248" s="53"/>
      <c r="T248" s="54"/>
      <c r="U248" s="53"/>
      <c r="V248" s="55"/>
      <c r="W248" s="58">
        <f t="shared" si="44"/>
        <v>3</v>
      </c>
      <c r="X248" s="59"/>
      <c r="Y248" s="53">
        <f t="shared" si="42"/>
        <v>90</v>
      </c>
      <c r="Z248" s="54"/>
      <c r="AA248" s="53">
        <f t="shared" si="43"/>
        <v>32</v>
      </c>
      <c r="AB248" s="54"/>
      <c r="AC248" s="53">
        <v>16</v>
      </c>
      <c r="AD248" s="60"/>
      <c r="AE248" s="61"/>
      <c r="AF248" s="60"/>
      <c r="AG248" s="61">
        <v>16</v>
      </c>
      <c r="AH248" s="54"/>
      <c r="AI248" s="53">
        <v>58</v>
      </c>
      <c r="AJ248" s="55"/>
      <c r="AK248" s="56"/>
      <c r="AL248" s="57"/>
      <c r="AM248" s="53">
        <v>2</v>
      </c>
      <c r="AN248" s="54"/>
      <c r="AO248" s="53"/>
      <c r="AP248" s="54"/>
      <c r="AQ248" s="53"/>
      <c r="AR248" s="54"/>
      <c r="AS248" s="53"/>
      <c r="AT248" s="54"/>
      <c r="AU248" s="53"/>
      <c r="AV248" s="54"/>
      <c r="AW248" s="53"/>
      <c r="AX248" s="54"/>
      <c r="AY248" s="53"/>
      <c r="AZ248" s="55"/>
      <c r="BA248" s="4"/>
    </row>
    <row r="249" spans="1:53" ht="12.75" customHeight="1">
      <c r="A249" s="224" t="s">
        <v>717</v>
      </c>
      <c r="B249" s="225"/>
      <c r="C249" s="64" t="s">
        <v>133</v>
      </c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6"/>
      <c r="O249" s="53"/>
      <c r="P249" s="54"/>
      <c r="Q249" s="53">
        <v>2</v>
      </c>
      <c r="R249" s="54"/>
      <c r="S249" s="53"/>
      <c r="T249" s="54"/>
      <c r="U249" s="53"/>
      <c r="V249" s="55"/>
      <c r="W249" s="58">
        <f t="shared" si="44"/>
        <v>3</v>
      </c>
      <c r="X249" s="59"/>
      <c r="Y249" s="53">
        <f t="shared" si="42"/>
        <v>90</v>
      </c>
      <c r="Z249" s="54"/>
      <c r="AA249" s="53">
        <f t="shared" si="43"/>
        <v>32</v>
      </c>
      <c r="AB249" s="54"/>
      <c r="AC249" s="53">
        <v>16</v>
      </c>
      <c r="AD249" s="60"/>
      <c r="AE249" s="61"/>
      <c r="AF249" s="60"/>
      <c r="AG249" s="61">
        <v>16</v>
      </c>
      <c r="AH249" s="54"/>
      <c r="AI249" s="53">
        <v>58</v>
      </c>
      <c r="AJ249" s="55"/>
      <c r="AK249" s="56"/>
      <c r="AL249" s="57"/>
      <c r="AM249" s="53">
        <v>2</v>
      </c>
      <c r="AN249" s="54"/>
      <c r="AO249" s="53"/>
      <c r="AP249" s="54"/>
      <c r="AQ249" s="53"/>
      <c r="AR249" s="54"/>
      <c r="AS249" s="53"/>
      <c r="AT249" s="54"/>
      <c r="AU249" s="53"/>
      <c r="AV249" s="54"/>
      <c r="AW249" s="53"/>
      <c r="AX249" s="54"/>
      <c r="AY249" s="53"/>
      <c r="AZ249" s="55"/>
      <c r="BA249" s="4"/>
    </row>
    <row r="250" spans="1:53" ht="12" customHeight="1">
      <c r="A250" s="224" t="s">
        <v>718</v>
      </c>
      <c r="B250" s="225"/>
      <c r="C250" s="220" t="s">
        <v>143</v>
      </c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  <c r="N250" s="222"/>
      <c r="O250" s="80"/>
      <c r="P250" s="81"/>
      <c r="Q250" s="80">
        <v>2</v>
      </c>
      <c r="R250" s="81"/>
      <c r="S250" s="80"/>
      <c r="T250" s="81"/>
      <c r="U250" s="80"/>
      <c r="V250" s="204"/>
      <c r="W250" s="89">
        <f t="shared" si="44"/>
        <v>3</v>
      </c>
      <c r="X250" s="81"/>
      <c r="Y250" s="80">
        <f t="shared" si="42"/>
        <v>90</v>
      </c>
      <c r="Z250" s="81"/>
      <c r="AA250" s="80">
        <f t="shared" si="43"/>
        <v>32</v>
      </c>
      <c r="AB250" s="81"/>
      <c r="AC250" s="80">
        <v>16</v>
      </c>
      <c r="AD250" s="205"/>
      <c r="AE250" s="89"/>
      <c r="AF250" s="205"/>
      <c r="AG250" s="89">
        <v>16</v>
      </c>
      <c r="AH250" s="81"/>
      <c r="AI250" s="80">
        <v>58</v>
      </c>
      <c r="AJ250" s="204"/>
      <c r="AK250" s="89"/>
      <c r="AL250" s="81"/>
      <c r="AM250" s="80">
        <v>2</v>
      </c>
      <c r="AN250" s="81"/>
      <c r="AO250" s="80"/>
      <c r="AP250" s="81"/>
      <c r="AQ250" s="80"/>
      <c r="AR250" s="81"/>
      <c r="AS250" s="80"/>
      <c r="AT250" s="81"/>
      <c r="AU250" s="80"/>
      <c r="AV250" s="81"/>
      <c r="AW250" s="80"/>
      <c r="AX250" s="81"/>
      <c r="AY250" s="80"/>
      <c r="AZ250" s="204"/>
      <c r="BA250" s="3"/>
    </row>
    <row r="251" spans="1:53" ht="12" customHeight="1">
      <c r="A251" s="224" t="s">
        <v>719</v>
      </c>
      <c r="B251" s="225"/>
      <c r="C251" s="127" t="s">
        <v>144</v>
      </c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9"/>
      <c r="O251" s="80"/>
      <c r="P251" s="81"/>
      <c r="Q251" s="80">
        <v>2</v>
      </c>
      <c r="R251" s="81"/>
      <c r="S251" s="80"/>
      <c r="T251" s="81"/>
      <c r="U251" s="80"/>
      <c r="V251" s="204"/>
      <c r="W251" s="89">
        <f t="shared" si="44"/>
        <v>3</v>
      </c>
      <c r="X251" s="81"/>
      <c r="Y251" s="80">
        <f t="shared" si="42"/>
        <v>90</v>
      </c>
      <c r="Z251" s="81"/>
      <c r="AA251" s="80">
        <f t="shared" si="43"/>
        <v>32</v>
      </c>
      <c r="AB251" s="81"/>
      <c r="AC251" s="80">
        <v>16</v>
      </c>
      <c r="AD251" s="205"/>
      <c r="AE251" s="89"/>
      <c r="AF251" s="205"/>
      <c r="AG251" s="89">
        <v>16</v>
      </c>
      <c r="AH251" s="81"/>
      <c r="AI251" s="80">
        <v>58</v>
      </c>
      <c r="AJ251" s="204"/>
      <c r="AK251" s="89"/>
      <c r="AL251" s="81"/>
      <c r="AM251" s="80">
        <v>2</v>
      </c>
      <c r="AN251" s="81"/>
      <c r="AO251" s="80"/>
      <c r="AP251" s="81"/>
      <c r="AQ251" s="80"/>
      <c r="AR251" s="81"/>
      <c r="AS251" s="80"/>
      <c r="AT251" s="81"/>
      <c r="AU251" s="80"/>
      <c r="AV251" s="81"/>
      <c r="AW251" s="80"/>
      <c r="AX251" s="81"/>
      <c r="AY251" s="80"/>
      <c r="AZ251" s="204"/>
      <c r="BA251" s="3"/>
    </row>
    <row r="252" spans="1:53" ht="25.5" customHeight="1">
      <c r="A252" s="224" t="s">
        <v>720</v>
      </c>
      <c r="B252" s="225"/>
      <c r="C252" s="190" t="s">
        <v>146</v>
      </c>
      <c r="D252" s="191"/>
      <c r="E252" s="191"/>
      <c r="F252" s="191"/>
      <c r="G252" s="191"/>
      <c r="H252" s="191"/>
      <c r="I252" s="191"/>
      <c r="J252" s="191"/>
      <c r="K252" s="191"/>
      <c r="L252" s="191"/>
      <c r="M252" s="191"/>
      <c r="N252" s="192"/>
      <c r="O252" s="53"/>
      <c r="P252" s="54"/>
      <c r="Q252" s="53">
        <v>2</v>
      </c>
      <c r="R252" s="54"/>
      <c r="S252" s="53"/>
      <c r="T252" s="54"/>
      <c r="U252" s="53"/>
      <c r="V252" s="55"/>
      <c r="W252" s="58">
        <f t="shared" si="44"/>
        <v>3</v>
      </c>
      <c r="X252" s="59"/>
      <c r="Y252" s="53">
        <f t="shared" si="42"/>
        <v>90</v>
      </c>
      <c r="Z252" s="54"/>
      <c r="AA252" s="53">
        <f t="shared" si="43"/>
        <v>32</v>
      </c>
      <c r="AB252" s="54"/>
      <c r="AC252" s="53">
        <v>16</v>
      </c>
      <c r="AD252" s="60"/>
      <c r="AE252" s="61"/>
      <c r="AF252" s="60"/>
      <c r="AG252" s="61">
        <v>16</v>
      </c>
      <c r="AH252" s="54"/>
      <c r="AI252" s="53">
        <v>58</v>
      </c>
      <c r="AJ252" s="55"/>
      <c r="AK252" s="56"/>
      <c r="AL252" s="57"/>
      <c r="AM252" s="53">
        <v>2</v>
      </c>
      <c r="AN252" s="54"/>
      <c r="AO252" s="53"/>
      <c r="AP252" s="54"/>
      <c r="AQ252" s="53"/>
      <c r="AR252" s="54"/>
      <c r="AS252" s="53"/>
      <c r="AT252" s="54"/>
      <c r="AU252" s="53"/>
      <c r="AV252" s="54"/>
      <c r="AW252" s="53"/>
      <c r="AX252" s="54"/>
      <c r="AY252" s="53"/>
      <c r="AZ252" s="55"/>
      <c r="BA252" s="4"/>
    </row>
    <row r="253" spans="1:53" ht="34.5" customHeight="1">
      <c r="A253" s="224" t="s">
        <v>721</v>
      </c>
      <c r="B253" s="225"/>
      <c r="C253" s="190" t="s">
        <v>145</v>
      </c>
      <c r="D253" s="191"/>
      <c r="E253" s="191"/>
      <c r="F253" s="191"/>
      <c r="G253" s="191"/>
      <c r="H253" s="191"/>
      <c r="I253" s="191"/>
      <c r="J253" s="191"/>
      <c r="K253" s="191"/>
      <c r="L253" s="191"/>
      <c r="M253" s="191"/>
      <c r="N253" s="192"/>
      <c r="O253" s="53"/>
      <c r="P253" s="54"/>
      <c r="Q253" s="53">
        <v>2</v>
      </c>
      <c r="R253" s="54"/>
      <c r="S253" s="53"/>
      <c r="T253" s="54"/>
      <c r="U253" s="53"/>
      <c r="V253" s="55"/>
      <c r="W253" s="58">
        <f t="shared" si="44"/>
        <v>3</v>
      </c>
      <c r="X253" s="59"/>
      <c r="Y253" s="53">
        <f t="shared" si="42"/>
        <v>90</v>
      </c>
      <c r="Z253" s="54"/>
      <c r="AA253" s="53">
        <f t="shared" si="43"/>
        <v>32</v>
      </c>
      <c r="AB253" s="54"/>
      <c r="AC253" s="53">
        <v>16</v>
      </c>
      <c r="AD253" s="60"/>
      <c r="AE253" s="61"/>
      <c r="AF253" s="60"/>
      <c r="AG253" s="61">
        <v>16</v>
      </c>
      <c r="AH253" s="54"/>
      <c r="AI253" s="53">
        <v>58</v>
      </c>
      <c r="AJ253" s="55"/>
      <c r="AK253" s="56"/>
      <c r="AL253" s="57"/>
      <c r="AM253" s="53">
        <v>2</v>
      </c>
      <c r="AN253" s="54"/>
      <c r="AO253" s="53"/>
      <c r="AP253" s="54"/>
      <c r="AQ253" s="53"/>
      <c r="AR253" s="54"/>
      <c r="AS253" s="53"/>
      <c r="AT253" s="54"/>
      <c r="AU253" s="53"/>
      <c r="AV253" s="54"/>
      <c r="AW253" s="53"/>
      <c r="AX253" s="54"/>
      <c r="AY253" s="53"/>
      <c r="AZ253" s="55"/>
      <c r="BA253" s="4"/>
    </row>
    <row r="254" spans="1:53" ht="25.5" customHeight="1">
      <c r="A254" s="224" t="s">
        <v>722</v>
      </c>
      <c r="B254" s="225"/>
      <c r="C254" s="77" t="s">
        <v>159</v>
      </c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9"/>
      <c r="O254" s="80"/>
      <c r="P254" s="81"/>
      <c r="Q254" s="80">
        <v>2</v>
      </c>
      <c r="R254" s="81"/>
      <c r="S254" s="80"/>
      <c r="T254" s="81"/>
      <c r="U254" s="80"/>
      <c r="V254" s="204"/>
      <c r="W254" s="89">
        <f t="shared" si="44"/>
        <v>3</v>
      </c>
      <c r="X254" s="81"/>
      <c r="Y254" s="80">
        <f t="shared" si="42"/>
        <v>90</v>
      </c>
      <c r="Z254" s="81"/>
      <c r="AA254" s="80">
        <f t="shared" si="43"/>
        <v>32</v>
      </c>
      <c r="AB254" s="81"/>
      <c r="AC254" s="80">
        <v>16</v>
      </c>
      <c r="AD254" s="205"/>
      <c r="AE254" s="89"/>
      <c r="AF254" s="205"/>
      <c r="AG254" s="89">
        <v>16</v>
      </c>
      <c r="AH254" s="81"/>
      <c r="AI254" s="80">
        <v>58</v>
      </c>
      <c r="AJ254" s="204"/>
      <c r="AK254" s="228"/>
      <c r="AL254" s="227"/>
      <c r="AM254" s="80">
        <v>2</v>
      </c>
      <c r="AN254" s="81"/>
      <c r="AO254" s="80"/>
      <c r="AP254" s="81"/>
      <c r="AQ254" s="80"/>
      <c r="AR254" s="81"/>
      <c r="AS254" s="80"/>
      <c r="AT254" s="81"/>
      <c r="AU254" s="80"/>
      <c r="AV254" s="81"/>
      <c r="AW254" s="80"/>
      <c r="AX254" s="81"/>
      <c r="AY254" s="80"/>
      <c r="AZ254" s="204"/>
      <c r="BA254" s="3"/>
    </row>
    <row r="255" spans="1:53" ht="26.25" customHeight="1">
      <c r="A255" s="224" t="s">
        <v>723</v>
      </c>
      <c r="B255" s="225"/>
      <c r="C255" s="207" t="s">
        <v>150</v>
      </c>
      <c r="D255" s="208"/>
      <c r="E255" s="208"/>
      <c r="F255" s="208"/>
      <c r="G255" s="208"/>
      <c r="H255" s="208"/>
      <c r="I255" s="208"/>
      <c r="J255" s="208"/>
      <c r="K255" s="208"/>
      <c r="L255" s="208"/>
      <c r="M255" s="208"/>
      <c r="N255" s="209"/>
      <c r="O255" s="82"/>
      <c r="P255" s="83"/>
      <c r="Q255" s="80">
        <v>2</v>
      </c>
      <c r="R255" s="81"/>
      <c r="S255" s="82"/>
      <c r="T255" s="83"/>
      <c r="U255" s="82"/>
      <c r="V255" s="219"/>
      <c r="W255" s="89">
        <f t="shared" si="44"/>
        <v>3</v>
      </c>
      <c r="X255" s="81"/>
      <c r="Y255" s="82">
        <f t="shared" si="42"/>
        <v>90</v>
      </c>
      <c r="Z255" s="83"/>
      <c r="AA255" s="82">
        <f t="shared" si="43"/>
        <v>32</v>
      </c>
      <c r="AB255" s="83"/>
      <c r="AC255" s="80">
        <v>16</v>
      </c>
      <c r="AD255" s="205"/>
      <c r="AE255" s="89"/>
      <c r="AF255" s="205"/>
      <c r="AG255" s="89">
        <v>16</v>
      </c>
      <c r="AH255" s="81"/>
      <c r="AI255" s="80">
        <v>58</v>
      </c>
      <c r="AJ255" s="204"/>
      <c r="AK255" s="206"/>
      <c r="AL255" s="83"/>
      <c r="AM255" s="80">
        <v>2</v>
      </c>
      <c r="AN255" s="81"/>
      <c r="AO255" s="82"/>
      <c r="AP255" s="83"/>
      <c r="AQ255" s="82"/>
      <c r="AR255" s="83"/>
      <c r="AS255" s="82"/>
      <c r="AT255" s="83"/>
      <c r="AU255" s="82"/>
      <c r="AV255" s="83"/>
      <c r="AW255" s="82"/>
      <c r="AX255" s="83"/>
      <c r="AY255" s="82"/>
      <c r="AZ255" s="219"/>
      <c r="BA255" s="14"/>
    </row>
    <row r="256" spans="1:53" ht="24.75" customHeight="1">
      <c r="A256" s="224" t="s">
        <v>724</v>
      </c>
      <c r="B256" s="225"/>
      <c r="C256" s="64" t="s">
        <v>169</v>
      </c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6"/>
      <c r="O256" s="53"/>
      <c r="P256" s="54"/>
      <c r="Q256" s="53">
        <v>2</v>
      </c>
      <c r="R256" s="54"/>
      <c r="S256" s="53"/>
      <c r="T256" s="54"/>
      <c r="U256" s="53"/>
      <c r="V256" s="55"/>
      <c r="W256" s="58">
        <f t="shared" si="44"/>
        <v>3</v>
      </c>
      <c r="X256" s="59"/>
      <c r="Y256" s="53">
        <f t="shared" si="42"/>
        <v>90</v>
      </c>
      <c r="Z256" s="54"/>
      <c r="AA256" s="53">
        <f t="shared" si="43"/>
        <v>32</v>
      </c>
      <c r="AB256" s="54"/>
      <c r="AC256" s="53">
        <v>16</v>
      </c>
      <c r="AD256" s="60"/>
      <c r="AE256" s="61"/>
      <c r="AF256" s="60"/>
      <c r="AG256" s="61">
        <v>16</v>
      </c>
      <c r="AH256" s="54"/>
      <c r="AI256" s="53">
        <v>58</v>
      </c>
      <c r="AJ256" s="55"/>
      <c r="AK256" s="56"/>
      <c r="AL256" s="57"/>
      <c r="AM256" s="53">
        <v>2</v>
      </c>
      <c r="AN256" s="54"/>
      <c r="AO256" s="53"/>
      <c r="AP256" s="54"/>
      <c r="AQ256" s="53"/>
      <c r="AR256" s="54"/>
      <c r="AS256" s="53"/>
      <c r="AT256" s="54"/>
      <c r="AU256" s="53"/>
      <c r="AV256" s="54"/>
      <c r="AW256" s="53"/>
      <c r="AX256" s="54"/>
      <c r="AY256" s="53"/>
      <c r="AZ256" s="55"/>
      <c r="BA256" s="4"/>
    </row>
    <row r="257" spans="1:53" ht="36.75" customHeight="1">
      <c r="A257" s="224" t="s">
        <v>725</v>
      </c>
      <c r="B257" s="225"/>
      <c r="C257" s="64" t="s">
        <v>484</v>
      </c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6"/>
      <c r="O257" s="53"/>
      <c r="P257" s="54"/>
      <c r="Q257" s="53">
        <v>2</v>
      </c>
      <c r="R257" s="54"/>
      <c r="S257" s="53"/>
      <c r="T257" s="54"/>
      <c r="U257" s="53"/>
      <c r="V257" s="55"/>
      <c r="W257" s="58">
        <f t="shared" si="44"/>
        <v>3</v>
      </c>
      <c r="X257" s="59"/>
      <c r="Y257" s="53">
        <f t="shared" si="42"/>
        <v>90</v>
      </c>
      <c r="Z257" s="54"/>
      <c r="AA257" s="53">
        <f t="shared" si="43"/>
        <v>32</v>
      </c>
      <c r="AB257" s="54"/>
      <c r="AC257" s="53">
        <v>16</v>
      </c>
      <c r="AD257" s="60"/>
      <c r="AE257" s="61"/>
      <c r="AF257" s="60"/>
      <c r="AG257" s="61">
        <v>16</v>
      </c>
      <c r="AH257" s="54"/>
      <c r="AI257" s="53">
        <v>58</v>
      </c>
      <c r="AJ257" s="55"/>
      <c r="AK257" s="56"/>
      <c r="AL257" s="57"/>
      <c r="AM257" s="53">
        <v>2</v>
      </c>
      <c r="AN257" s="54"/>
      <c r="AO257" s="53"/>
      <c r="AP257" s="54"/>
      <c r="AQ257" s="53"/>
      <c r="AR257" s="54"/>
      <c r="AS257" s="53"/>
      <c r="AT257" s="54"/>
      <c r="AU257" s="53"/>
      <c r="AV257" s="54"/>
      <c r="AW257" s="53"/>
      <c r="AX257" s="54"/>
      <c r="AY257" s="53"/>
      <c r="AZ257" s="55"/>
      <c r="BA257" s="4"/>
    </row>
    <row r="258" spans="1:53" ht="25.5" customHeight="1">
      <c r="A258" s="224" t="s">
        <v>726</v>
      </c>
      <c r="B258" s="225"/>
      <c r="C258" s="77" t="s">
        <v>172</v>
      </c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9"/>
      <c r="O258" s="80"/>
      <c r="P258" s="81"/>
      <c r="Q258" s="80">
        <v>2</v>
      </c>
      <c r="R258" s="81"/>
      <c r="S258" s="80"/>
      <c r="T258" s="81"/>
      <c r="U258" s="80"/>
      <c r="V258" s="204"/>
      <c r="W258" s="89">
        <f t="shared" si="44"/>
        <v>3</v>
      </c>
      <c r="X258" s="81"/>
      <c r="Y258" s="80">
        <f t="shared" si="42"/>
        <v>90</v>
      </c>
      <c r="Z258" s="81"/>
      <c r="AA258" s="80">
        <f t="shared" si="43"/>
        <v>32</v>
      </c>
      <c r="AB258" s="81"/>
      <c r="AC258" s="80">
        <v>16</v>
      </c>
      <c r="AD258" s="205"/>
      <c r="AE258" s="89"/>
      <c r="AF258" s="205"/>
      <c r="AG258" s="89">
        <v>16</v>
      </c>
      <c r="AH258" s="81"/>
      <c r="AI258" s="80">
        <v>58</v>
      </c>
      <c r="AJ258" s="204"/>
      <c r="AK258" s="89"/>
      <c r="AL258" s="81"/>
      <c r="AM258" s="80">
        <v>2</v>
      </c>
      <c r="AN258" s="81"/>
      <c r="AO258" s="80"/>
      <c r="AP258" s="81"/>
      <c r="AQ258" s="80"/>
      <c r="AR258" s="81"/>
      <c r="AS258" s="80"/>
      <c r="AT258" s="81"/>
      <c r="AU258" s="80"/>
      <c r="AV258" s="81"/>
      <c r="AW258" s="80"/>
      <c r="AX258" s="81"/>
      <c r="AY258" s="80"/>
      <c r="AZ258" s="204"/>
      <c r="BA258" s="3"/>
    </row>
    <row r="259" spans="1:53" ht="12" customHeight="1">
      <c r="A259" s="224" t="s">
        <v>727</v>
      </c>
      <c r="B259" s="225"/>
      <c r="C259" s="127" t="s">
        <v>173</v>
      </c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9"/>
      <c r="O259" s="80"/>
      <c r="P259" s="81"/>
      <c r="Q259" s="80">
        <v>2</v>
      </c>
      <c r="R259" s="81"/>
      <c r="S259" s="80"/>
      <c r="T259" s="81"/>
      <c r="U259" s="80"/>
      <c r="V259" s="204"/>
      <c r="W259" s="89">
        <f t="shared" si="44"/>
        <v>3</v>
      </c>
      <c r="X259" s="81"/>
      <c r="Y259" s="80">
        <f t="shared" si="42"/>
        <v>90</v>
      </c>
      <c r="Z259" s="81"/>
      <c r="AA259" s="80">
        <f t="shared" si="43"/>
        <v>32</v>
      </c>
      <c r="AB259" s="81"/>
      <c r="AC259" s="80">
        <v>16</v>
      </c>
      <c r="AD259" s="205"/>
      <c r="AE259" s="89"/>
      <c r="AF259" s="205"/>
      <c r="AG259" s="89">
        <v>16</v>
      </c>
      <c r="AH259" s="81"/>
      <c r="AI259" s="80">
        <v>58</v>
      </c>
      <c r="AJ259" s="204"/>
      <c r="AK259" s="89"/>
      <c r="AL259" s="81"/>
      <c r="AM259" s="80">
        <v>2</v>
      </c>
      <c r="AN259" s="81"/>
      <c r="AO259" s="80"/>
      <c r="AP259" s="81"/>
      <c r="AQ259" s="80"/>
      <c r="AR259" s="81"/>
      <c r="AS259" s="80"/>
      <c r="AT259" s="81"/>
      <c r="AU259" s="80"/>
      <c r="AV259" s="81"/>
      <c r="AW259" s="80"/>
      <c r="AX259" s="81"/>
      <c r="AY259" s="80"/>
      <c r="AZ259" s="204"/>
      <c r="BA259" s="3"/>
    </row>
    <row r="260" spans="1:53" ht="24.75" customHeight="1">
      <c r="A260" s="224" t="s">
        <v>728</v>
      </c>
      <c r="B260" s="225"/>
      <c r="C260" s="64" t="s">
        <v>179</v>
      </c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6"/>
      <c r="O260" s="53"/>
      <c r="P260" s="54"/>
      <c r="Q260" s="53">
        <v>2</v>
      </c>
      <c r="R260" s="54"/>
      <c r="S260" s="53"/>
      <c r="T260" s="54"/>
      <c r="U260" s="53"/>
      <c r="V260" s="55"/>
      <c r="W260" s="58">
        <f t="shared" si="44"/>
        <v>3</v>
      </c>
      <c r="X260" s="59"/>
      <c r="Y260" s="53">
        <f t="shared" si="42"/>
        <v>90</v>
      </c>
      <c r="Z260" s="54"/>
      <c r="AA260" s="53">
        <f t="shared" si="43"/>
        <v>32</v>
      </c>
      <c r="AB260" s="54"/>
      <c r="AC260" s="53">
        <v>16</v>
      </c>
      <c r="AD260" s="60"/>
      <c r="AE260" s="61"/>
      <c r="AF260" s="60"/>
      <c r="AG260" s="61">
        <v>16</v>
      </c>
      <c r="AH260" s="54"/>
      <c r="AI260" s="53">
        <v>58</v>
      </c>
      <c r="AJ260" s="55"/>
      <c r="AK260" s="56"/>
      <c r="AL260" s="57"/>
      <c r="AM260" s="53">
        <v>2</v>
      </c>
      <c r="AN260" s="54"/>
      <c r="AO260" s="53"/>
      <c r="AP260" s="54"/>
      <c r="AQ260" s="53"/>
      <c r="AR260" s="54"/>
      <c r="AS260" s="53"/>
      <c r="AT260" s="54"/>
      <c r="AU260" s="53"/>
      <c r="AV260" s="54"/>
      <c r="AW260" s="53"/>
      <c r="AX260" s="54"/>
      <c r="AY260" s="53"/>
      <c r="AZ260" s="55"/>
      <c r="BA260" s="4"/>
    </row>
    <row r="261" spans="1:53" ht="11.25" customHeight="1">
      <c r="A261" s="224" t="s">
        <v>729</v>
      </c>
      <c r="B261" s="225"/>
      <c r="C261" s="64" t="s">
        <v>180</v>
      </c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6"/>
      <c r="O261" s="53"/>
      <c r="P261" s="54"/>
      <c r="Q261" s="53">
        <v>2</v>
      </c>
      <c r="R261" s="54"/>
      <c r="S261" s="53"/>
      <c r="T261" s="54"/>
      <c r="U261" s="53"/>
      <c r="V261" s="55"/>
      <c r="W261" s="58">
        <f t="shared" si="44"/>
        <v>3</v>
      </c>
      <c r="X261" s="59"/>
      <c r="Y261" s="53">
        <f t="shared" si="42"/>
        <v>90</v>
      </c>
      <c r="Z261" s="54"/>
      <c r="AA261" s="53">
        <f t="shared" si="43"/>
        <v>32</v>
      </c>
      <c r="AB261" s="54"/>
      <c r="AC261" s="53">
        <v>16</v>
      </c>
      <c r="AD261" s="60"/>
      <c r="AE261" s="61"/>
      <c r="AF261" s="60"/>
      <c r="AG261" s="61">
        <v>16</v>
      </c>
      <c r="AH261" s="54"/>
      <c r="AI261" s="53">
        <v>58</v>
      </c>
      <c r="AJ261" s="55"/>
      <c r="AK261" s="56"/>
      <c r="AL261" s="57"/>
      <c r="AM261" s="53">
        <v>2</v>
      </c>
      <c r="AN261" s="54"/>
      <c r="AO261" s="53"/>
      <c r="AP261" s="54"/>
      <c r="AQ261" s="53"/>
      <c r="AR261" s="54"/>
      <c r="AS261" s="53"/>
      <c r="AT261" s="54"/>
      <c r="AU261" s="53"/>
      <c r="AV261" s="54"/>
      <c r="AW261" s="53"/>
      <c r="AX261" s="54"/>
      <c r="AY261" s="53"/>
      <c r="AZ261" s="55"/>
      <c r="BA261" s="4"/>
    </row>
    <row r="262" spans="1:53" ht="12" customHeight="1">
      <c r="A262" s="224" t="s">
        <v>730</v>
      </c>
      <c r="B262" s="225"/>
      <c r="C262" s="77" t="s">
        <v>499</v>
      </c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9"/>
      <c r="O262" s="80"/>
      <c r="P262" s="81"/>
      <c r="Q262" s="80">
        <v>2</v>
      </c>
      <c r="R262" s="81"/>
      <c r="S262" s="80"/>
      <c r="T262" s="81"/>
      <c r="U262" s="80"/>
      <c r="V262" s="204"/>
      <c r="W262" s="89">
        <f t="shared" si="44"/>
        <v>3</v>
      </c>
      <c r="X262" s="81"/>
      <c r="Y262" s="80">
        <f t="shared" si="42"/>
        <v>90</v>
      </c>
      <c r="Z262" s="81"/>
      <c r="AA262" s="80">
        <f t="shared" si="43"/>
        <v>32</v>
      </c>
      <c r="AB262" s="81"/>
      <c r="AC262" s="80">
        <v>16</v>
      </c>
      <c r="AD262" s="205"/>
      <c r="AE262" s="89"/>
      <c r="AF262" s="205"/>
      <c r="AG262" s="89">
        <v>16</v>
      </c>
      <c r="AH262" s="81"/>
      <c r="AI262" s="80">
        <v>58</v>
      </c>
      <c r="AJ262" s="204"/>
      <c r="AK262" s="228"/>
      <c r="AL262" s="227"/>
      <c r="AM262" s="80">
        <v>2</v>
      </c>
      <c r="AN262" s="81"/>
      <c r="AO262" s="80"/>
      <c r="AP262" s="81"/>
      <c r="AQ262" s="80"/>
      <c r="AR262" s="81"/>
      <c r="AS262" s="80"/>
      <c r="AT262" s="81"/>
      <c r="AU262" s="80"/>
      <c r="AV262" s="81"/>
      <c r="AW262" s="80"/>
      <c r="AX262" s="81"/>
      <c r="AY262" s="80"/>
      <c r="AZ262" s="204"/>
      <c r="BA262" s="3"/>
    </row>
    <row r="263" spans="1:53" ht="24.75" customHeight="1">
      <c r="A263" s="224" t="s">
        <v>731</v>
      </c>
      <c r="B263" s="225"/>
      <c r="C263" s="207" t="s">
        <v>500</v>
      </c>
      <c r="D263" s="208"/>
      <c r="E263" s="208"/>
      <c r="F263" s="208"/>
      <c r="G263" s="208"/>
      <c r="H263" s="208"/>
      <c r="I263" s="208"/>
      <c r="J263" s="208"/>
      <c r="K263" s="208"/>
      <c r="L263" s="208"/>
      <c r="M263" s="208"/>
      <c r="N263" s="209"/>
      <c r="O263" s="82"/>
      <c r="P263" s="83"/>
      <c r="Q263" s="80">
        <v>2</v>
      </c>
      <c r="R263" s="81"/>
      <c r="S263" s="82"/>
      <c r="T263" s="83"/>
      <c r="U263" s="82"/>
      <c r="V263" s="219"/>
      <c r="W263" s="89">
        <f t="shared" si="44"/>
        <v>3</v>
      </c>
      <c r="X263" s="81"/>
      <c r="Y263" s="82">
        <f aca="true" t="shared" si="45" ref="Y263:Y303">SUM(AA263,AI263)</f>
        <v>90</v>
      </c>
      <c r="Z263" s="83"/>
      <c r="AA263" s="82">
        <f aca="true" t="shared" si="46" ref="AA263:AA303">SUM(AK263*AK$47,AM263*AM$47,AO263*AO$47,AQ263*AQ$47,AS263*AS$47,AU263*AU$47,AW263*AW$47,AY263*AY$47)</f>
        <v>32</v>
      </c>
      <c r="AB263" s="83"/>
      <c r="AC263" s="80">
        <v>16</v>
      </c>
      <c r="AD263" s="205"/>
      <c r="AE263" s="89"/>
      <c r="AF263" s="205"/>
      <c r="AG263" s="89">
        <v>16</v>
      </c>
      <c r="AH263" s="81"/>
      <c r="AI263" s="80">
        <v>58</v>
      </c>
      <c r="AJ263" s="204"/>
      <c r="AK263" s="206"/>
      <c r="AL263" s="83"/>
      <c r="AM263" s="80">
        <v>2</v>
      </c>
      <c r="AN263" s="81"/>
      <c r="AO263" s="82"/>
      <c r="AP263" s="83"/>
      <c r="AQ263" s="82"/>
      <c r="AR263" s="83"/>
      <c r="AS263" s="82"/>
      <c r="AT263" s="83"/>
      <c r="AU263" s="82"/>
      <c r="AV263" s="83"/>
      <c r="AW263" s="82"/>
      <c r="AX263" s="83"/>
      <c r="AY263" s="82"/>
      <c r="AZ263" s="219"/>
      <c r="BA263" s="14"/>
    </row>
    <row r="264" spans="1:53" ht="24" customHeight="1">
      <c r="A264" s="224" t="s">
        <v>732</v>
      </c>
      <c r="B264" s="225"/>
      <c r="C264" s="190" t="s">
        <v>195</v>
      </c>
      <c r="D264" s="191"/>
      <c r="E264" s="191"/>
      <c r="F264" s="191"/>
      <c r="G264" s="191"/>
      <c r="H264" s="191"/>
      <c r="I264" s="191"/>
      <c r="J264" s="191"/>
      <c r="K264" s="191"/>
      <c r="L264" s="191"/>
      <c r="M264" s="191"/>
      <c r="N264" s="192"/>
      <c r="O264" s="53"/>
      <c r="P264" s="54"/>
      <c r="Q264" s="53">
        <v>2</v>
      </c>
      <c r="R264" s="54"/>
      <c r="S264" s="53"/>
      <c r="T264" s="54"/>
      <c r="U264" s="53"/>
      <c r="V264" s="55"/>
      <c r="W264" s="58">
        <f t="shared" si="44"/>
        <v>3</v>
      </c>
      <c r="X264" s="59"/>
      <c r="Y264" s="53">
        <f t="shared" si="45"/>
        <v>90</v>
      </c>
      <c r="Z264" s="54"/>
      <c r="AA264" s="53">
        <f t="shared" si="46"/>
        <v>32</v>
      </c>
      <c r="AB264" s="54"/>
      <c r="AC264" s="53">
        <v>16</v>
      </c>
      <c r="AD264" s="60"/>
      <c r="AE264" s="61"/>
      <c r="AF264" s="60"/>
      <c r="AG264" s="61">
        <v>16</v>
      </c>
      <c r="AH264" s="54"/>
      <c r="AI264" s="53">
        <v>58</v>
      </c>
      <c r="AJ264" s="55"/>
      <c r="AK264" s="56"/>
      <c r="AL264" s="57"/>
      <c r="AM264" s="53">
        <v>2</v>
      </c>
      <c r="AN264" s="54"/>
      <c r="AO264" s="53"/>
      <c r="AP264" s="54"/>
      <c r="AQ264" s="53"/>
      <c r="AR264" s="54"/>
      <c r="AS264" s="53"/>
      <c r="AT264" s="54"/>
      <c r="AU264" s="53"/>
      <c r="AV264" s="54"/>
      <c r="AW264" s="53"/>
      <c r="AX264" s="54"/>
      <c r="AY264" s="53"/>
      <c r="AZ264" s="55"/>
      <c r="BA264" s="4"/>
    </row>
    <row r="265" spans="1:53" ht="24" customHeight="1">
      <c r="A265" s="224" t="s">
        <v>733</v>
      </c>
      <c r="B265" s="225"/>
      <c r="C265" s="190" t="s">
        <v>196</v>
      </c>
      <c r="D265" s="191"/>
      <c r="E265" s="191"/>
      <c r="F265" s="191"/>
      <c r="G265" s="191"/>
      <c r="H265" s="191"/>
      <c r="I265" s="191"/>
      <c r="J265" s="191"/>
      <c r="K265" s="191"/>
      <c r="L265" s="191"/>
      <c r="M265" s="191"/>
      <c r="N265" s="192"/>
      <c r="O265" s="53"/>
      <c r="P265" s="54"/>
      <c r="Q265" s="53">
        <v>2</v>
      </c>
      <c r="R265" s="54"/>
      <c r="S265" s="53"/>
      <c r="T265" s="54"/>
      <c r="U265" s="53"/>
      <c r="V265" s="55"/>
      <c r="W265" s="58">
        <f t="shared" si="44"/>
        <v>3</v>
      </c>
      <c r="X265" s="59"/>
      <c r="Y265" s="53">
        <f t="shared" si="45"/>
        <v>90</v>
      </c>
      <c r="Z265" s="54"/>
      <c r="AA265" s="53">
        <f t="shared" si="46"/>
        <v>32</v>
      </c>
      <c r="AB265" s="54"/>
      <c r="AC265" s="53">
        <v>16</v>
      </c>
      <c r="AD265" s="60"/>
      <c r="AE265" s="61"/>
      <c r="AF265" s="60"/>
      <c r="AG265" s="61">
        <v>16</v>
      </c>
      <c r="AH265" s="54"/>
      <c r="AI265" s="53">
        <v>58</v>
      </c>
      <c r="AJ265" s="55"/>
      <c r="AK265" s="56"/>
      <c r="AL265" s="57"/>
      <c r="AM265" s="53">
        <v>2</v>
      </c>
      <c r="AN265" s="54"/>
      <c r="AO265" s="53"/>
      <c r="AP265" s="54"/>
      <c r="AQ265" s="53"/>
      <c r="AR265" s="54"/>
      <c r="AS265" s="53"/>
      <c r="AT265" s="54"/>
      <c r="AU265" s="53"/>
      <c r="AV265" s="54"/>
      <c r="AW265" s="53"/>
      <c r="AX265" s="54"/>
      <c r="AY265" s="53"/>
      <c r="AZ265" s="55"/>
      <c r="BA265" s="4"/>
    </row>
    <row r="266" spans="1:53" ht="27" customHeight="1">
      <c r="A266" s="224" t="s">
        <v>734</v>
      </c>
      <c r="B266" s="225"/>
      <c r="C266" s="220" t="s">
        <v>505</v>
      </c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222"/>
      <c r="O266" s="80"/>
      <c r="P266" s="81"/>
      <c r="Q266" s="80">
        <v>2</v>
      </c>
      <c r="R266" s="81"/>
      <c r="S266" s="80"/>
      <c r="T266" s="81"/>
      <c r="U266" s="80"/>
      <c r="V266" s="204"/>
      <c r="W266" s="89">
        <f t="shared" si="44"/>
        <v>3</v>
      </c>
      <c r="X266" s="81"/>
      <c r="Y266" s="80">
        <f t="shared" si="45"/>
        <v>90</v>
      </c>
      <c r="Z266" s="81"/>
      <c r="AA266" s="80">
        <f t="shared" si="46"/>
        <v>32</v>
      </c>
      <c r="AB266" s="81"/>
      <c r="AC266" s="80">
        <v>16</v>
      </c>
      <c r="AD266" s="205"/>
      <c r="AE266" s="89"/>
      <c r="AF266" s="205"/>
      <c r="AG266" s="89">
        <v>16</v>
      </c>
      <c r="AH266" s="81"/>
      <c r="AI266" s="80">
        <v>58</v>
      </c>
      <c r="AJ266" s="204"/>
      <c r="AK266" s="89"/>
      <c r="AL266" s="81"/>
      <c r="AM266" s="80">
        <v>2</v>
      </c>
      <c r="AN266" s="81"/>
      <c r="AO266" s="80"/>
      <c r="AP266" s="81"/>
      <c r="AQ266" s="80"/>
      <c r="AR266" s="81"/>
      <c r="AS266" s="80"/>
      <c r="AT266" s="81"/>
      <c r="AU266" s="80"/>
      <c r="AV266" s="81"/>
      <c r="AW266" s="80"/>
      <c r="AX266" s="81"/>
      <c r="AY266" s="80"/>
      <c r="AZ266" s="204"/>
      <c r="BA266" s="3"/>
    </row>
    <row r="267" spans="1:53" ht="27" customHeight="1">
      <c r="A267" s="224" t="s">
        <v>735</v>
      </c>
      <c r="B267" s="225"/>
      <c r="C267" s="127" t="s">
        <v>198</v>
      </c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9"/>
      <c r="O267" s="80"/>
      <c r="P267" s="81"/>
      <c r="Q267" s="80">
        <v>2</v>
      </c>
      <c r="R267" s="81"/>
      <c r="S267" s="80"/>
      <c r="T267" s="81"/>
      <c r="U267" s="80"/>
      <c r="V267" s="204"/>
      <c r="W267" s="89">
        <f t="shared" si="44"/>
        <v>3</v>
      </c>
      <c r="X267" s="81"/>
      <c r="Y267" s="80">
        <f t="shared" si="45"/>
        <v>90</v>
      </c>
      <c r="Z267" s="81"/>
      <c r="AA267" s="80">
        <f t="shared" si="46"/>
        <v>32</v>
      </c>
      <c r="AB267" s="81"/>
      <c r="AC267" s="80">
        <v>16</v>
      </c>
      <c r="AD267" s="205"/>
      <c r="AE267" s="89"/>
      <c r="AF267" s="205"/>
      <c r="AG267" s="89">
        <v>16</v>
      </c>
      <c r="AH267" s="81"/>
      <c r="AI267" s="80">
        <v>58</v>
      </c>
      <c r="AJ267" s="204"/>
      <c r="AK267" s="89"/>
      <c r="AL267" s="81"/>
      <c r="AM267" s="80">
        <v>2</v>
      </c>
      <c r="AN267" s="81"/>
      <c r="AO267" s="80"/>
      <c r="AP267" s="81"/>
      <c r="AQ267" s="80"/>
      <c r="AR267" s="81"/>
      <c r="AS267" s="80"/>
      <c r="AT267" s="81"/>
      <c r="AU267" s="80"/>
      <c r="AV267" s="81"/>
      <c r="AW267" s="80"/>
      <c r="AX267" s="81"/>
      <c r="AY267" s="80"/>
      <c r="AZ267" s="204"/>
      <c r="BA267" s="3"/>
    </row>
    <row r="268" spans="1:53" ht="24" customHeight="1">
      <c r="A268" s="224" t="s">
        <v>736</v>
      </c>
      <c r="B268" s="225"/>
      <c r="C268" s="190" t="s">
        <v>209</v>
      </c>
      <c r="D268" s="191"/>
      <c r="E268" s="191"/>
      <c r="F268" s="191"/>
      <c r="G268" s="191"/>
      <c r="H268" s="191"/>
      <c r="I268" s="191"/>
      <c r="J268" s="191"/>
      <c r="K268" s="191"/>
      <c r="L268" s="191"/>
      <c r="M268" s="191"/>
      <c r="N268" s="192"/>
      <c r="O268" s="53"/>
      <c r="P268" s="54"/>
      <c r="Q268" s="53">
        <v>2</v>
      </c>
      <c r="R268" s="54"/>
      <c r="S268" s="53"/>
      <c r="T268" s="54"/>
      <c r="U268" s="53"/>
      <c r="V268" s="55"/>
      <c r="W268" s="58">
        <f t="shared" si="44"/>
        <v>3</v>
      </c>
      <c r="X268" s="59"/>
      <c r="Y268" s="53">
        <f t="shared" si="45"/>
        <v>90</v>
      </c>
      <c r="Z268" s="54"/>
      <c r="AA268" s="53">
        <f t="shared" si="46"/>
        <v>32</v>
      </c>
      <c r="AB268" s="54"/>
      <c r="AC268" s="53">
        <v>16</v>
      </c>
      <c r="AD268" s="60"/>
      <c r="AE268" s="61"/>
      <c r="AF268" s="60"/>
      <c r="AG268" s="61">
        <v>16</v>
      </c>
      <c r="AH268" s="54"/>
      <c r="AI268" s="53">
        <v>58</v>
      </c>
      <c r="AJ268" s="55"/>
      <c r="AK268" s="56"/>
      <c r="AL268" s="57"/>
      <c r="AM268" s="53">
        <v>2</v>
      </c>
      <c r="AN268" s="54"/>
      <c r="AO268" s="53"/>
      <c r="AP268" s="54"/>
      <c r="AQ268" s="53"/>
      <c r="AR268" s="54"/>
      <c r="AS268" s="53"/>
      <c r="AT268" s="54"/>
      <c r="AU268" s="53"/>
      <c r="AV268" s="54"/>
      <c r="AW268" s="53"/>
      <c r="AX268" s="54"/>
      <c r="AY268" s="53"/>
      <c r="AZ268" s="55"/>
      <c r="BA268" s="4"/>
    </row>
    <row r="269" spans="1:53" ht="24" customHeight="1">
      <c r="A269" s="224" t="s">
        <v>737</v>
      </c>
      <c r="B269" s="225"/>
      <c r="C269" s="190" t="s">
        <v>210</v>
      </c>
      <c r="D269" s="191"/>
      <c r="E269" s="191"/>
      <c r="F269" s="191"/>
      <c r="G269" s="191"/>
      <c r="H269" s="191"/>
      <c r="I269" s="191"/>
      <c r="J269" s="191"/>
      <c r="K269" s="191"/>
      <c r="L269" s="191"/>
      <c r="M269" s="191"/>
      <c r="N269" s="192"/>
      <c r="O269" s="53"/>
      <c r="P269" s="54"/>
      <c r="Q269" s="53">
        <v>2</v>
      </c>
      <c r="R269" s="54"/>
      <c r="S269" s="53"/>
      <c r="T269" s="54"/>
      <c r="U269" s="53"/>
      <c r="V269" s="55"/>
      <c r="W269" s="58">
        <f t="shared" si="44"/>
        <v>3</v>
      </c>
      <c r="X269" s="59"/>
      <c r="Y269" s="53">
        <f t="shared" si="45"/>
        <v>90</v>
      </c>
      <c r="Z269" s="54"/>
      <c r="AA269" s="53">
        <f t="shared" si="46"/>
        <v>32</v>
      </c>
      <c r="AB269" s="54"/>
      <c r="AC269" s="53">
        <v>16</v>
      </c>
      <c r="AD269" s="60"/>
      <c r="AE269" s="61"/>
      <c r="AF269" s="60"/>
      <c r="AG269" s="61">
        <v>16</v>
      </c>
      <c r="AH269" s="54"/>
      <c r="AI269" s="53">
        <v>58</v>
      </c>
      <c r="AJ269" s="55"/>
      <c r="AK269" s="56"/>
      <c r="AL269" s="57"/>
      <c r="AM269" s="53">
        <v>2</v>
      </c>
      <c r="AN269" s="54"/>
      <c r="AO269" s="53"/>
      <c r="AP269" s="54"/>
      <c r="AQ269" s="53"/>
      <c r="AR269" s="54"/>
      <c r="AS269" s="53"/>
      <c r="AT269" s="54"/>
      <c r="AU269" s="53"/>
      <c r="AV269" s="54"/>
      <c r="AW269" s="53"/>
      <c r="AX269" s="54"/>
      <c r="AY269" s="53"/>
      <c r="AZ269" s="55"/>
      <c r="BA269" s="4"/>
    </row>
    <row r="270" spans="1:53" ht="25.5" customHeight="1">
      <c r="A270" s="224" t="s">
        <v>738</v>
      </c>
      <c r="B270" s="225"/>
      <c r="C270" s="77" t="s">
        <v>213</v>
      </c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9"/>
      <c r="O270" s="80"/>
      <c r="P270" s="81"/>
      <c r="Q270" s="80">
        <v>2</v>
      </c>
      <c r="R270" s="81"/>
      <c r="S270" s="80"/>
      <c r="T270" s="81"/>
      <c r="U270" s="80"/>
      <c r="V270" s="204"/>
      <c r="W270" s="89">
        <f t="shared" si="44"/>
        <v>3</v>
      </c>
      <c r="X270" s="81"/>
      <c r="Y270" s="80">
        <f t="shared" si="45"/>
        <v>90</v>
      </c>
      <c r="Z270" s="81"/>
      <c r="AA270" s="80">
        <f t="shared" si="46"/>
        <v>32</v>
      </c>
      <c r="AB270" s="81"/>
      <c r="AC270" s="80">
        <v>16</v>
      </c>
      <c r="AD270" s="205"/>
      <c r="AE270" s="89"/>
      <c r="AF270" s="205"/>
      <c r="AG270" s="89">
        <v>16</v>
      </c>
      <c r="AH270" s="81"/>
      <c r="AI270" s="80">
        <v>58</v>
      </c>
      <c r="AJ270" s="204"/>
      <c r="AK270" s="228"/>
      <c r="AL270" s="227"/>
      <c r="AM270" s="80">
        <v>2</v>
      </c>
      <c r="AN270" s="81"/>
      <c r="AO270" s="80"/>
      <c r="AP270" s="81"/>
      <c r="AQ270" s="80"/>
      <c r="AR270" s="81"/>
      <c r="AS270" s="80"/>
      <c r="AT270" s="81"/>
      <c r="AU270" s="80"/>
      <c r="AV270" s="81"/>
      <c r="AW270" s="80"/>
      <c r="AX270" s="81"/>
      <c r="AY270" s="80"/>
      <c r="AZ270" s="204"/>
      <c r="BA270" s="3"/>
    </row>
    <row r="271" spans="1:53" ht="12" customHeight="1">
      <c r="A271" s="224" t="s">
        <v>739</v>
      </c>
      <c r="B271" s="225"/>
      <c r="C271" s="127" t="s">
        <v>214</v>
      </c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9"/>
      <c r="O271" s="82"/>
      <c r="P271" s="83"/>
      <c r="Q271" s="80">
        <v>2</v>
      </c>
      <c r="R271" s="81"/>
      <c r="S271" s="82"/>
      <c r="T271" s="83"/>
      <c r="U271" s="82"/>
      <c r="V271" s="219"/>
      <c r="W271" s="89">
        <f t="shared" si="44"/>
        <v>3</v>
      </c>
      <c r="X271" s="81"/>
      <c r="Y271" s="82">
        <f t="shared" si="45"/>
        <v>90</v>
      </c>
      <c r="Z271" s="83"/>
      <c r="AA271" s="82">
        <f t="shared" si="46"/>
        <v>32</v>
      </c>
      <c r="AB271" s="83"/>
      <c r="AC271" s="80">
        <v>16</v>
      </c>
      <c r="AD271" s="205"/>
      <c r="AE271" s="89"/>
      <c r="AF271" s="205"/>
      <c r="AG271" s="89">
        <v>16</v>
      </c>
      <c r="AH271" s="81"/>
      <c r="AI271" s="80">
        <v>58</v>
      </c>
      <c r="AJ271" s="204"/>
      <c r="AK271" s="206"/>
      <c r="AL271" s="83"/>
      <c r="AM271" s="80">
        <v>2</v>
      </c>
      <c r="AN271" s="81"/>
      <c r="AO271" s="82"/>
      <c r="AP271" s="83"/>
      <c r="AQ271" s="82"/>
      <c r="AR271" s="83"/>
      <c r="AS271" s="82"/>
      <c r="AT271" s="83"/>
      <c r="AU271" s="82"/>
      <c r="AV271" s="83"/>
      <c r="AW271" s="82"/>
      <c r="AX271" s="83"/>
      <c r="AY271" s="82"/>
      <c r="AZ271" s="219"/>
      <c r="BA271" s="14"/>
    </row>
    <row r="272" spans="1:53" ht="23.25" customHeight="1">
      <c r="A272" s="224" t="s">
        <v>740</v>
      </c>
      <c r="B272" s="225"/>
      <c r="C272" s="259" t="s">
        <v>225</v>
      </c>
      <c r="D272" s="191"/>
      <c r="E272" s="191"/>
      <c r="F272" s="191"/>
      <c r="G272" s="191"/>
      <c r="H272" s="191"/>
      <c r="I272" s="191"/>
      <c r="J272" s="191"/>
      <c r="K272" s="191"/>
      <c r="L272" s="191"/>
      <c r="M272" s="191"/>
      <c r="N272" s="192"/>
      <c r="O272" s="53"/>
      <c r="P272" s="54"/>
      <c r="Q272" s="53">
        <v>2</v>
      </c>
      <c r="R272" s="54"/>
      <c r="S272" s="53"/>
      <c r="T272" s="54"/>
      <c r="U272" s="53"/>
      <c r="V272" s="55"/>
      <c r="W272" s="58">
        <f t="shared" si="44"/>
        <v>3</v>
      </c>
      <c r="X272" s="59"/>
      <c r="Y272" s="53">
        <f t="shared" si="45"/>
        <v>90</v>
      </c>
      <c r="Z272" s="54"/>
      <c r="AA272" s="53">
        <f t="shared" si="46"/>
        <v>32</v>
      </c>
      <c r="AB272" s="54"/>
      <c r="AC272" s="53">
        <v>16</v>
      </c>
      <c r="AD272" s="60"/>
      <c r="AE272" s="61"/>
      <c r="AF272" s="60"/>
      <c r="AG272" s="61">
        <v>16</v>
      </c>
      <c r="AH272" s="54"/>
      <c r="AI272" s="53">
        <v>58</v>
      </c>
      <c r="AJ272" s="55"/>
      <c r="AK272" s="56"/>
      <c r="AL272" s="57"/>
      <c r="AM272" s="53">
        <v>2</v>
      </c>
      <c r="AN272" s="54"/>
      <c r="AO272" s="53"/>
      <c r="AP272" s="54"/>
      <c r="AQ272" s="53"/>
      <c r="AR272" s="54"/>
      <c r="AS272" s="53"/>
      <c r="AT272" s="54"/>
      <c r="AU272" s="53"/>
      <c r="AV272" s="54"/>
      <c r="AW272" s="53"/>
      <c r="AX272" s="54"/>
      <c r="AY272" s="53"/>
      <c r="AZ272" s="55"/>
      <c r="BA272" s="4"/>
    </row>
    <row r="273" spans="1:53" ht="23.25" customHeight="1">
      <c r="A273" s="224" t="s">
        <v>741</v>
      </c>
      <c r="B273" s="225"/>
      <c r="C273" s="190" t="s">
        <v>226</v>
      </c>
      <c r="D273" s="191"/>
      <c r="E273" s="191"/>
      <c r="F273" s="191"/>
      <c r="G273" s="191"/>
      <c r="H273" s="191"/>
      <c r="I273" s="191"/>
      <c r="J273" s="191"/>
      <c r="K273" s="191"/>
      <c r="L273" s="191"/>
      <c r="M273" s="191"/>
      <c r="N273" s="192"/>
      <c r="O273" s="53"/>
      <c r="P273" s="54"/>
      <c r="Q273" s="53">
        <v>2</v>
      </c>
      <c r="R273" s="54"/>
      <c r="S273" s="53"/>
      <c r="T273" s="54"/>
      <c r="U273" s="53"/>
      <c r="V273" s="55"/>
      <c r="W273" s="58">
        <f t="shared" si="44"/>
        <v>3</v>
      </c>
      <c r="X273" s="59"/>
      <c r="Y273" s="53">
        <f t="shared" si="45"/>
        <v>90</v>
      </c>
      <c r="Z273" s="54"/>
      <c r="AA273" s="53">
        <f t="shared" si="46"/>
        <v>32</v>
      </c>
      <c r="AB273" s="54"/>
      <c r="AC273" s="53">
        <v>16</v>
      </c>
      <c r="AD273" s="60"/>
      <c r="AE273" s="61"/>
      <c r="AF273" s="60"/>
      <c r="AG273" s="61">
        <v>16</v>
      </c>
      <c r="AH273" s="54"/>
      <c r="AI273" s="53">
        <v>58</v>
      </c>
      <c r="AJ273" s="55"/>
      <c r="AK273" s="56"/>
      <c r="AL273" s="57"/>
      <c r="AM273" s="53">
        <v>2</v>
      </c>
      <c r="AN273" s="54"/>
      <c r="AO273" s="53"/>
      <c r="AP273" s="54"/>
      <c r="AQ273" s="53"/>
      <c r="AR273" s="54"/>
      <c r="AS273" s="53"/>
      <c r="AT273" s="54"/>
      <c r="AU273" s="53"/>
      <c r="AV273" s="54"/>
      <c r="AW273" s="53"/>
      <c r="AX273" s="54"/>
      <c r="AY273" s="53"/>
      <c r="AZ273" s="55"/>
      <c r="BA273" s="4"/>
    </row>
    <row r="274" spans="1:53" ht="23.25" customHeight="1">
      <c r="A274" s="224" t="s">
        <v>742</v>
      </c>
      <c r="B274" s="225"/>
      <c r="C274" s="77" t="s">
        <v>228</v>
      </c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9"/>
      <c r="O274" s="80"/>
      <c r="P274" s="81"/>
      <c r="Q274" s="80">
        <v>2</v>
      </c>
      <c r="R274" s="81"/>
      <c r="S274" s="80"/>
      <c r="T274" s="81"/>
      <c r="U274" s="80"/>
      <c r="V274" s="204"/>
      <c r="W274" s="89">
        <f t="shared" si="44"/>
        <v>3</v>
      </c>
      <c r="X274" s="81"/>
      <c r="Y274" s="80">
        <f t="shared" si="45"/>
        <v>90</v>
      </c>
      <c r="Z274" s="81"/>
      <c r="AA274" s="80">
        <f t="shared" si="46"/>
        <v>32</v>
      </c>
      <c r="AB274" s="81"/>
      <c r="AC274" s="80">
        <v>16</v>
      </c>
      <c r="AD274" s="205"/>
      <c r="AE274" s="89"/>
      <c r="AF274" s="205"/>
      <c r="AG274" s="89">
        <v>16</v>
      </c>
      <c r="AH274" s="81"/>
      <c r="AI274" s="80">
        <v>58</v>
      </c>
      <c r="AJ274" s="204"/>
      <c r="AK274" s="89"/>
      <c r="AL274" s="81"/>
      <c r="AM274" s="80">
        <v>2</v>
      </c>
      <c r="AN274" s="81"/>
      <c r="AO274" s="80"/>
      <c r="AP274" s="81"/>
      <c r="AQ274" s="80"/>
      <c r="AR274" s="81"/>
      <c r="AS274" s="80"/>
      <c r="AT274" s="81"/>
      <c r="AU274" s="80"/>
      <c r="AV274" s="81"/>
      <c r="AW274" s="80"/>
      <c r="AX274" s="81"/>
      <c r="AY274" s="80"/>
      <c r="AZ274" s="204"/>
      <c r="BA274" s="3"/>
    </row>
    <row r="275" spans="1:53" ht="23.25" customHeight="1">
      <c r="A275" s="224" t="s">
        <v>743</v>
      </c>
      <c r="B275" s="225"/>
      <c r="C275" s="207" t="s">
        <v>229</v>
      </c>
      <c r="D275" s="208"/>
      <c r="E275" s="208"/>
      <c r="F275" s="208"/>
      <c r="G275" s="208"/>
      <c r="H275" s="208"/>
      <c r="I275" s="208"/>
      <c r="J275" s="208"/>
      <c r="K275" s="208"/>
      <c r="L275" s="208"/>
      <c r="M275" s="208"/>
      <c r="N275" s="209"/>
      <c r="O275" s="80"/>
      <c r="P275" s="81"/>
      <c r="Q275" s="80">
        <v>2</v>
      </c>
      <c r="R275" s="81"/>
      <c r="S275" s="80"/>
      <c r="T275" s="81"/>
      <c r="U275" s="80"/>
      <c r="V275" s="204"/>
      <c r="W275" s="89">
        <f t="shared" si="44"/>
        <v>3</v>
      </c>
      <c r="X275" s="81"/>
      <c r="Y275" s="80">
        <f t="shared" si="45"/>
        <v>90</v>
      </c>
      <c r="Z275" s="81"/>
      <c r="AA275" s="80">
        <f t="shared" si="46"/>
        <v>32</v>
      </c>
      <c r="AB275" s="81"/>
      <c r="AC275" s="80">
        <v>16</v>
      </c>
      <c r="AD275" s="205"/>
      <c r="AE275" s="89"/>
      <c r="AF275" s="205"/>
      <c r="AG275" s="89">
        <v>16</v>
      </c>
      <c r="AH275" s="81"/>
      <c r="AI275" s="80">
        <v>58</v>
      </c>
      <c r="AJ275" s="204"/>
      <c r="AK275" s="89"/>
      <c r="AL275" s="81"/>
      <c r="AM275" s="80">
        <v>2</v>
      </c>
      <c r="AN275" s="81"/>
      <c r="AO275" s="80"/>
      <c r="AP275" s="81"/>
      <c r="AQ275" s="80"/>
      <c r="AR275" s="81"/>
      <c r="AS275" s="80"/>
      <c r="AT275" s="81"/>
      <c r="AU275" s="80"/>
      <c r="AV275" s="81"/>
      <c r="AW275" s="80"/>
      <c r="AX275" s="81"/>
      <c r="AY275" s="80"/>
      <c r="AZ275" s="204"/>
      <c r="BA275" s="3"/>
    </row>
    <row r="276" spans="1:53" ht="23.25" customHeight="1">
      <c r="A276" s="224" t="s">
        <v>744</v>
      </c>
      <c r="B276" s="225"/>
      <c r="C276" s="64" t="s">
        <v>239</v>
      </c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6"/>
      <c r="O276" s="53"/>
      <c r="P276" s="54"/>
      <c r="Q276" s="53">
        <v>2</v>
      </c>
      <c r="R276" s="54"/>
      <c r="S276" s="53"/>
      <c r="T276" s="54"/>
      <c r="U276" s="53"/>
      <c r="V276" s="55"/>
      <c r="W276" s="58">
        <f t="shared" si="44"/>
        <v>3</v>
      </c>
      <c r="X276" s="59"/>
      <c r="Y276" s="53">
        <f t="shared" si="45"/>
        <v>90</v>
      </c>
      <c r="Z276" s="54"/>
      <c r="AA276" s="53">
        <f t="shared" si="46"/>
        <v>32</v>
      </c>
      <c r="AB276" s="54"/>
      <c r="AC276" s="53">
        <v>16</v>
      </c>
      <c r="AD276" s="60"/>
      <c r="AE276" s="61"/>
      <c r="AF276" s="60"/>
      <c r="AG276" s="61">
        <v>16</v>
      </c>
      <c r="AH276" s="54"/>
      <c r="AI276" s="53">
        <v>58</v>
      </c>
      <c r="AJ276" s="55"/>
      <c r="AK276" s="56"/>
      <c r="AL276" s="57"/>
      <c r="AM276" s="53">
        <v>2</v>
      </c>
      <c r="AN276" s="54"/>
      <c r="AO276" s="53"/>
      <c r="AP276" s="54"/>
      <c r="AQ276" s="53"/>
      <c r="AR276" s="54"/>
      <c r="AS276" s="53"/>
      <c r="AT276" s="54"/>
      <c r="AU276" s="53"/>
      <c r="AV276" s="54"/>
      <c r="AW276" s="53"/>
      <c r="AX276" s="54"/>
      <c r="AY276" s="53"/>
      <c r="AZ276" s="55"/>
      <c r="BA276" s="4"/>
    </row>
    <row r="277" spans="1:53" ht="23.25" customHeight="1">
      <c r="A277" s="224" t="s">
        <v>745</v>
      </c>
      <c r="B277" s="225"/>
      <c r="C277" s="190" t="s">
        <v>240</v>
      </c>
      <c r="D277" s="191"/>
      <c r="E277" s="191"/>
      <c r="F277" s="191"/>
      <c r="G277" s="191"/>
      <c r="H277" s="191"/>
      <c r="I277" s="191"/>
      <c r="J277" s="191"/>
      <c r="K277" s="191"/>
      <c r="L277" s="191"/>
      <c r="M277" s="191"/>
      <c r="N277" s="192"/>
      <c r="O277" s="53"/>
      <c r="P277" s="54"/>
      <c r="Q277" s="53">
        <v>2</v>
      </c>
      <c r="R277" s="54"/>
      <c r="S277" s="53"/>
      <c r="T277" s="54"/>
      <c r="U277" s="53"/>
      <c r="V277" s="55"/>
      <c r="W277" s="58">
        <f t="shared" si="44"/>
        <v>3</v>
      </c>
      <c r="X277" s="59"/>
      <c r="Y277" s="53">
        <f t="shared" si="45"/>
        <v>90</v>
      </c>
      <c r="Z277" s="54"/>
      <c r="AA277" s="53">
        <f t="shared" si="46"/>
        <v>32</v>
      </c>
      <c r="AB277" s="54"/>
      <c r="AC277" s="53">
        <v>16</v>
      </c>
      <c r="AD277" s="60"/>
      <c r="AE277" s="61"/>
      <c r="AF277" s="60"/>
      <c r="AG277" s="61">
        <v>16</v>
      </c>
      <c r="AH277" s="54"/>
      <c r="AI277" s="53">
        <v>58</v>
      </c>
      <c r="AJ277" s="55"/>
      <c r="AK277" s="56"/>
      <c r="AL277" s="57"/>
      <c r="AM277" s="53">
        <v>2</v>
      </c>
      <c r="AN277" s="54"/>
      <c r="AO277" s="53"/>
      <c r="AP277" s="54"/>
      <c r="AQ277" s="53"/>
      <c r="AR277" s="54"/>
      <c r="AS277" s="53"/>
      <c r="AT277" s="54"/>
      <c r="AU277" s="53"/>
      <c r="AV277" s="54"/>
      <c r="AW277" s="53"/>
      <c r="AX277" s="54"/>
      <c r="AY277" s="53"/>
      <c r="AZ277" s="55"/>
      <c r="BA277" s="4"/>
    </row>
    <row r="278" spans="1:53" ht="23.25" customHeight="1">
      <c r="A278" s="224" t="s">
        <v>746</v>
      </c>
      <c r="B278" s="225"/>
      <c r="C278" s="220" t="s">
        <v>243</v>
      </c>
      <c r="D278" s="221"/>
      <c r="E278" s="221"/>
      <c r="F278" s="221"/>
      <c r="G278" s="221"/>
      <c r="H278" s="221"/>
      <c r="I278" s="221"/>
      <c r="J278" s="221"/>
      <c r="K278" s="221"/>
      <c r="L278" s="221"/>
      <c r="M278" s="221"/>
      <c r="N278" s="222"/>
      <c r="O278" s="80"/>
      <c r="P278" s="81"/>
      <c r="Q278" s="80">
        <v>2</v>
      </c>
      <c r="R278" s="81"/>
      <c r="S278" s="80"/>
      <c r="T278" s="81"/>
      <c r="U278" s="80"/>
      <c r="V278" s="204"/>
      <c r="W278" s="89">
        <f t="shared" si="44"/>
        <v>3</v>
      </c>
      <c r="X278" s="81"/>
      <c r="Y278" s="80">
        <f t="shared" si="45"/>
        <v>90</v>
      </c>
      <c r="Z278" s="81"/>
      <c r="AA278" s="80">
        <f t="shared" si="46"/>
        <v>32</v>
      </c>
      <c r="AB278" s="81"/>
      <c r="AC278" s="80">
        <v>16</v>
      </c>
      <c r="AD278" s="205"/>
      <c r="AE278" s="89"/>
      <c r="AF278" s="205"/>
      <c r="AG278" s="89">
        <v>16</v>
      </c>
      <c r="AH278" s="81"/>
      <c r="AI278" s="80">
        <v>58</v>
      </c>
      <c r="AJ278" s="204"/>
      <c r="AK278" s="228"/>
      <c r="AL278" s="227"/>
      <c r="AM278" s="80">
        <v>2</v>
      </c>
      <c r="AN278" s="81"/>
      <c r="AO278" s="80"/>
      <c r="AP278" s="81"/>
      <c r="AQ278" s="80"/>
      <c r="AR278" s="81"/>
      <c r="AS278" s="80"/>
      <c r="AT278" s="81"/>
      <c r="AU278" s="80"/>
      <c r="AV278" s="81"/>
      <c r="AW278" s="80"/>
      <c r="AX278" s="81"/>
      <c r="AY278" s="80"/>
      <c r="AZ278" s="204"/>
      <c r="BA278" s="3"/>
    </row>
    <row r="279" spans="1:53" ht="23.25" customHeight="1">
      <c r="A279" s="224" t="s">
        <v>747</v>
      </c>
      <c r="B279" s="225"/>
      <c r="C279" s="127" t="s">
        <v>244</v>
      </c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9"/>
      <c r="O279" s="82"/>
      <c r="P279" s="83"/>
      <c r="Q279" s="80">
        <v>2</v>
      </c>
      <c r="R279" s="81"/>
      <c r="S279" s="82"/>
      <c r="T279" s="83"/>
      <c r="U279" s="82"/>
      <c r="V279" s="219"/>
      <c r="W279" s="89">
        <f t="shared" si="44"/>
        <v>3</v>
      </c>
      <c r="X279" s="81"/>
      <c r="Y279" s="82">
        <f t="shared" si="45"/>
        <v>90</v>
      </c>
      <c r="Z279" s="83"/>
      <c r="AA279" s="82">
        <f t="shared" si="46"/>
        <v>32</v>
      </c>
      <c r="AB279" s="83"/>
      <c r="AC279" s="80">
        <v>16</v>
      </c>
      <c r="AD279" s="205"/>
      <c r="AE279" s="89"/>
      <c r="AF279" s="205"/>
      <c r="AG279" s="89">
        <v>16</v>
      </c>
      <c r="AH279" s="81"/>
      <c r="AI279" s="80">
        <v>58</v>
      </c>
      <c r="AJ279" s="204"/>
      <c r="AK279" s="206"/>
      <c r="AL279" s="83"/>
      <c r="AM279" s="80">
        <v>2</v>
      </c>
      <c r="AN279" s="81"/>
      <c r="AO279" s="82"/>
      <c r="AP279" s="83"/>
      <c r="AQ279" s="82"/>
      <c r="AR279" s="83"/>
      <c r="AS279" s="82"/>
      <c r="AT279" s="83"/>
      <c r="AU279" s="82"/>
      <c r="AV279" s="83"/>
      <c r="AW279" s="82"/>
      <c r="AX279" s="83"/>
      <c r="AY279" s="82"/>
      <c r="AZ279" s="219"/>
      <c r="BA279" s="14"/>
    </row>
    <row r="280" spans="1:53" ht="23.25" customHeight="1">
      <c r="A280" s="224" t="s">
        <v>748</v>
      </c>
      <c r="B280" s="225"/>
      <c r="C280" s="64" t="s">
        <v>253</v>
      </c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6"/>
      <c r="O280" s="53"/>
      <c r="P280" s="54"/>
      <c r="Q280" s="53">
        <v>2</v>
      </c>
      <c r="R280" s="54"/>
      <c r="S280" s="53"/>
      <c r="T280" s="54"/>
      <c r="U280" s="53"/>
      <c r="V280" s="55"/>
      <c r="W280" s="58">
        <f t="shared" si="44"/>
        <v>3</v>
      </c>
      <c r="X280" s="59"/>
      <c r="Y280" s="53">
        <f t="shared" si="45"/>
        <v>90</v>
      </c>
      <c r="Z280" s="54"/>
      <c r="AA280" s="53">
        <f t="shared" si="46"/>
        <v>32</v>
      </c>
      <c r="AB280" s="54"/>
      <c r="AC280" s="53">
        <v>16</v>
      </c>
      <c r="AD280" s="60"/>
      <c r="AE280" s="61"/>
      <c r="AF280" s="60"/>
      <c r="AG280" s="61">
        <v>16</v>
      </c>
      <c r="AH280" s="54"/>
      <c r="AI280" s="53">
        <v>58</v>
      </c>
      <c r="AJ280" s="55"/>
      <c r="AK280" s="56"/>
      <c r="AL280" s="57"/>
      <c r="AM280" s="53">
        <v>2</v>
      </c>
      <c r="AN280" s="54"/>
      <c r="AO280" s="53"/>
      <c r="AP280" s="54"/>
      <c r="AQ280" s="53"/>
      <c r="AR280" s="54"/>
      <c r="AS280" s="53"/>
      <c r="AT280" s="54"/>
      <c r="AU280" s="53"/>
      <c r="AV280" s="54"/>
      <c r="AW280" s="53"/>
      <c r="AX280" s="54"/>
      <c r="AY280" s="53"/>
      <c r="AZ280" s="55"/>
      <c r="BA280" s="4"/>
    </row>
    <row r="281" spans="1:53" ht="23.25" customHeight="1">
      <c r="A281" s="224" t="s">
        <v>749</v>
      </c>
      <c r="B281" s="225"/>
      <c r="C281" s="64" t="s">
        <v>236</v>
      </c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6"/>
      <c r="O281" s="53"/>
      <c r="P281" s="54"/>
      <c r="Q281" s="53">
        <v>2</v>
      </c>
      <c r="R281" s="54"/>
      <c r="S281" s="53"/>
      <c r="T281" s="54"/>
      <c r="U281" s="53"/>
      <c r="V281" s="55"/>
      <c r="W281" s="58">
        <f t="shared" si="44"/>
        <v>3</v>
      </c>
      <c r="X281" s="59"/>
      <c r="Y281" s="53">
        <f t="shared" si="45"/>
        <v>90</v>
      </c>
      <c r="Z281" s="54"/>
      <c r="AA281" s="53">
        <f t="shared" si="46"/>
        <v>32</v>
      </c>
      <c r="AB281" s="54"/>
      <c r="AC281" s="53">
        <v>16</v>
      </c>
      <c r="AD281" s="60"/>
      <c r="AE281" s="61"/>
      <c r="AF281" s="60"/>
      <c r="AG281" s="61">
        <v>16</v>
      </c>
      <c r="AH281" s="54"/>
      <c r="AI281" s="53">
        <v>58</v>
      </c>
      <c r="AJ281" s="55"/>
      <c r="AK281" s="56"/>
      <c r="AL281" s="57"/>
      <c r="AM281" s="53">
        <v>2</v>
      </c>
      <c r="AN281" s="54"/>
      <c r="AO281" s="53"/>
      <c r="AP281" s="54"/>
      <c r="AQ281" s="53"/>
      <c r="AR281" s="54"/>
      <c r="AS281" s="53"/>
      <c r="AT281" s="54"/>
      <c r="AU281" s="53"/>
      <c r="AV281" s="54"/>
      <c r="AW281" s="53"/>
      <c r="AX281" s="54"/>
      <c r="AY281" s="53"/>
      <c r="AZ281" s="55"/>
      <c r="BA281" s="4"/>
    </row>
    <row r="282" spans="1:53" ht="12.75" customHeight="1">
      <c r="A282" s="224" t="s">
        <v>750</v>
      </c>
      <c r="B282" s="225"/>
      <c r="C282" s="220" t="s">
        <v>256</v>
      </c>
      <c r="D282" s="221"/>
      <c r="E282" s="221"/>
      <c r="F282" s="221"/>
      <c r="G282" s="221"/>
      <c r="H282" s="221"/>
      <c r="I282" s="221"/>
      <c r="J282" s="221"/>
      <c r="K282" s="221"/>
      <c r="L282" s="221"/>
      <c r="M282" s="221"/>
      <c r="N282" s="222"/>
      <c r="O282" s="80"/>
      <c r="P282" s="81"/>
      <c r="Q282" s="80">
        <v>2</v>
      </c>
      <c r="R282" s="81"/>
      <c r="S282" s="80"/>
      <c r="T282" s="81"/>
      <c r="U282" s="80"/>
      <c r="V282" s="204"/>
      <c r="W282" s="89">
        <f t="shared" si="44"/>
        <v>3</v>
      </c>
      <c r="X282" s="81"/>
      <c r="Y282" s="80">
        <f t="shared" si="45"/>
        <v>90</v>
      </c>
      <c r="Z282" s="81"/>
      <c r="AA282" s="80">
        <f t="shared" si="46"/>
        <v>32</v>
      </c>
      <c r="AB282" s="81"/>
      <c r="AC282" s="80">
        <v>16</v>
      </c>
      <c r="AD282" s="205"/>
      <c r="AE282" s="89"/>
      <c r="AF282" s="205"/>
      <c r="AG282" s="89">
        <v>16</v>
      </c>
      <c r="AH282" s="81"/>
      <c r="AI282" s="80">
        <v>58</v>
      </c>
      <c r="AJ282" s="204"/>
      <c r="AK282" s="89"/>
      <c r="AL282" s="81"/>
      <c r="AM282" s="80">
        <v>2</v>
      </c>
      <c r="AN282" s="81"/>
      <c r="AO282" s="80"/>
      <c r="AP282" s="81"/>
      <c r="AQ282" s="80"/>
      <c r="AR282" s="81"/>
      <c r="AS282" s="80"/>
      <c r="AT282" s="81"/>
      <c r="AU282" s="80"/>
      <c r="AV282" s="81"/>
      <c r="AW282" s="80"/>
      <c r="AX282" s="81"/>
      <c r="AY282" s="80"/>
      <c r="AZ282" s="204"/>
      <c r="BA282" s="3"/>
    </row>
    <row r="283" spans="1:53" ht="39" customHeight="1">
      <c r="A283" s="224" t="s">
        <v>751</v>
      </c>
      <c r="B283" s="225"/>
      <c r="C283" s="127" t="s">
        <v>252</v>
      </c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9"/>
      <c r="O283" s="80"/>
      <c r="P283" s="81"/>
      <c r="Q283" s="80">
        <v>2</v>
      </c>
      <c r="R283" s="81"/>
      <c r="S283" s="80"/>
      <c r="T283" s="81"/>
      <c r="U283" s="80"/>
      <c r="V283" s="204"/>
      <c r="W283" s="89">
        <f t="shared" si="44"/>
        <v>3</v>
      </c>
      <c r="X283" s="81"/>
      <c r="Y283" s="80">
        <f t="shared" si="45"/>
        <v>90</v>
      </c>
      <c r="Z283" s="81"/>
      <c r="AA283" s="80">
        <f t="shared" si="46"/>
        <v>32</v>
      </c>
      <c r="AB283" s="81"/>
      <c r="AC283" s="80">
        <v>16</v>
      </c>
      <c r="AD283" s="205"/>
      <c r="AE283" s="89"/>
      <c r="AF283" s="205"/>
      <c r="AG283" s="89">
        <v>16</v>
      </c>
      <c r="AH283" s="81"/>
      <c r="AI283" s="80">
        <v>58</v>
      </c>
      <c r="AJ283" s="204"/>
      <c r="AK283" s="89"/>
      <c r="AL283" s="81"/>
      <c r="AM283" s="80">
        <v>2</v>
      </c>
      <c r="AN283" s="81"/>
      <c r="AO283" s="80"/>
      <c r="AP283" s="81"/>
      <c r="AQ283" s="80"/>
      <c r="AR283" s="81"/>
      <c r="AS283" s="80"/>
      <c r="AT283" s="81"/>
      <c r="AU283" s="80"/>
      <c r="AV283" s="81"/>
      <c r="AW283" s="80"/>
      <c r="AX283" s="81"/>
      <c r="AY283" s="80"/>
      <c r="AZ283" s="204"/>
      <c r="BA283" s="3"/>
    </row>
    <row r="284" spans="1:53" ht="24.75" customHeight="1">
      <c r="A284" s="224" t="s">
        <v>752</v>
      </c>
      <c r="B284" s="225"/>
      <c r="C284" s="64" t="s">
        <v>263</v>
      </c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6"/>
      <c r="O284" s="53"/>
      <c r="P284" s="54"/>
      <c r="Q284" s="53">
        <v>2</v>
      </c>
      <c r="R284" s="54"/>
      <c r="S284" s="53"/>
      <c r="T284" s="54"/>
      <c r="U284" s="53"/>
      <c r="V284" s="55"/>
      <c r="W284" s="58">
        <f t="shared" si="44"/>
        <v>3</v>
      </c>
      <c r="X284" s="59"/>
      <c r="Y284" s="53">
        <f t="shared" si="45"/>
        <v>90</v>
      </c>
      <c r="Z284" s="54"/>
      <c r="AA284" s="53">
        <f t="shared" si="46"/>
        <v>32</v>
      </c>
      <c r="AB284" s="54"/>
      <c r="AC284" s="53">
        <v>16</v>
      </c>
      <c r="AD284" s="60"/>
      <c r="AE284" s="61"/>
      <c r="AF284" s="60"/>
      <c r="AG284" s="61">
        <v>16</v>
      </c>
      <c r="AH284" s="54"/>
      <c r="AI284" s="53">
        <v>58</v>
      </c>
      <c r="AJ284" s="55"/>
      <c r="AK284" s="56"/>
      <c r="AL284" s="57"/>
      <c r="AM284" s="53">
        <v>2</v>
      </c>
      <c r="AN284" s="54"/>
      <c r="AO284" s="53"/>
      <c r="AP284" s="54"/>
      <c r="AQ284" s="53"/>
      <c r="AR284" s="54"/>
      <c r="AS284" s="53"/>
      <c r="AT284" s="54"/>
      <c r="AU284" s="53"/>
      <c r="AV284" s="54"/>
      <c r="AW284" s="53"/>
      <c r="AX284" s="54"/>
      <c r="AY284" s="53"/>
      <c r="AZ284" s="55"/>
      <c r="BA284" s="4"/>
    </row>
    <row r="285" spans="1:53" ht="11.25" customHeight="1">
      <c r="A285" s="224" t="s">
        <v>753</v>
      </c>
      <c r="B285" s="225"/>
      <c r="C285" s="64" t="s">
        <v>264</v>
      </c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6"/>
      <c r="O285" s="53"/>
      <c r="P285" s="54"/>
      <c r="Q285" s="53">
        <v>2</v>
      </c>
      <c r="R285" s="54"/>
      <c r="S285" s="53"/>
      <c r="T285" s="54"/>
      <c r="U285" s="53"/>
      <c r="V285" s="55"/>
      <c r="W285" s="58">
        <f t="shared" si="44"/>
        <v>3</v>
      </c>
      <c r="X285" s="59"/>
      <c r="Y285" s="53">
        <f t="shared" si="45"/>
        <v>90</v>
      </c>
      <c r="Z285" s="54"/>
      <c r="AA285" s="53">
        <f t="shared" si="46"/>
        <v>32</v>
      </c>
      <c r="AB285" s="54"/>
      <c r="AC285" s="53">
        <v>16</v>
      </c>
      <c r="AD285" s="60"/>
      <c r="AE285" s="61"/>
      <c r="AF285" s="60"/>
      <c r="AG285" s="61">
        <v>16</v>
      </c>
      <c r="AH285" s="54"/>
      <c r="AI285" s="53">
        <v>58</v>
      </c>
      <c r="AJ285" s="55"/>
      <c r="AK285" s="56"/>
      <c r="AL285" s="57"/>
      <c r="AM285" s="53">
        <v>2</v>
      </c>
      <c r="AN285" s="54"/>
      <c r="AO285" s="53"/>
      <c r="AP285" s="54"/>
      <c r="AQ285" s="53"/>
      <c r="AR285" s="54"/>
      <c r="AS285" s="53"/>
      <c r="AT285" s="54"/>
      <c r="AU285" s="53"/>
      <c r="AV285" s="54"/>
      <c r="AW285" s="53"/>
      <c r="AX285" s="54"/>
      <c r="AY285" s="53"/>
      <c r="AZ285" s="55"/>
      <c r="BA285" s="4"/>
    </row>
    <row r="286" spans="1:53" ht="37.5" customHeight="1">
      <c r="A286" s="224" t="s">
        <v>754</v>
      </c>
      <c r="B286" s="225"/>
      <c r="C286" s="77" t="s">
        <v>265</v>
      </c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9"/>
      <c r="O286" s="80"/>
      <c r="P286" s="81"/>
      <c r="Q286" s="80">
        <v>2</v>
      </c>
      <c r="R286" s="81"/>
      <c r="S286" s="80"/>
      <c r="T286" s="81"/>
      <c r="U286" s="80"/>
      <c r="V286" s="204"/>
      <c r="W286" s="89">
        <f t="shared" si="44"/>
        <v>3</v>
      </c>
      <c r="X286" s="81"/>
      <c r="Y286" s="80">
        <f t="shared" si="45"/>
        <v>90</v>
      </c>
      <c r="Z286" s="81"/>
      <c r="AA286" s="80">
        <f t="shared" si="46"/>
        <v>32</v>
      </c>
      <c r="AB286" s="81"/>
      <c r="AC286" s="80">
        <v>16</v>
      </c>
      <c r="AD286" s="205"/>
      <c r="AE286" s="89"/>
      <c r="AF286" s="205"/>
      <c r="AG286" s="89">
        <v>16</v>
      </c>
      <c r="AH286" s="81"/>
      <c r="AI286" s="80">
        <v>58</v>
      </c>
      <c r="AJ286" s="204"/>
      <c r="AK286" s="228"/>
      <c r="AL286" s="227"/>
      <c r="AM286" s="80">
        <v>2</v>
      </c>
      <c r="AN286" s="81"/>
      <c r="AO286" s="80"/>
      <c r="AP286" s="81"/>
      <c r="AQ286" s="80"/>
      <c r="AR286" s="81"/>
      <c r="AS286" s="80"/>
      <c r="AT286" s="81"/>
      <c r="AU286" s="80"/>
      <c r="AV286" s="81"/>
      <c r="AW286" s="80"/>
      <c r="AX286" s="81"/>
      <c r="AY286" s="80"/>
      <c r="AZ286" s="204"/>
      <c r="BA286" s="3"/>
    </row>
    <row r="287" spans="1:53" ht="25.5" customHeight="1">
      <c r="A287" s="224" t="s">
        <v>755</v>
      </c>
      <c r="B287" s="225"/>
      <c r="C287" s="127" t="s">
        <v>266</v>
      </c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9"/>
      <c r="O287" s="82"/>
      <c r="P287" s="83"/>
      <c r="Q287" s="80">
        <v>2</v>
      </c>
      <c r="R287" s="81"/>
      <c r="S287" s="82"/>
      <c r="T287" s="83"/>
      <c r="U287" s="82"/>
      <c r="V287" s="219"/>
      <c r="W287" s="89">
        <f t="shared" si="44"/>
        <v>3</v>
      </c>
      <c r="X287" s="81"/>
      <c r="Y287" s="82">
        <f t="shared" si="45"/>
        <v>90</v>
      </c>
      <c r="Z287" s="83"/>
      <c r="AA287" s="82">
        <f t="shared" si="46"/>
        <v>32</v>
      </c>
      <c r="AB287" s="83"/>
      <c r="AC287" s="80">
        <v>16</v>
      </c>
      <c r="AD287" s="205"/>
      <c r="AE287" s="89"/>
      <c r="AF287" s="205"/>
      <c r="AG287" s="89">
        <v>16</v>
      </c>
      <c r="AH287" s="81"/>
      <c r="AI287" s="80">
        <v>58</v>
      </c>
      <c r="AJ287" s="204"/>
      <c r="AK287" s="206"/>
      <c r="AL287" s="83"/>
      <c r="AM287" s="80">
        <v>2</v>
      </c>
      <c r="AN287" s="81"/>
      <c r="AO287" s="82"/>
      <c r="AP287" s="83"/>
      <c r="AQ287" s="82"/>
      <c r="AR287" s="83"/>
      <c r="AS287" s="82"/>
      <c r="AT287" s="83"/>
      <c r="AU287" s="82"/>
      <c r="AV287" s="83"/>
      <c r="AW287" s="82"/>
      <c r="AX287" s="83"/>
      <c r="AY287" s="82"/>
      <c r="AZ287" s="219"/>
      <c r="BA287" s="14"/>
    </row>
    <row r="288" spans="1:53" ht="37.5" customHeight="1">
      <c r="A288" s="224" t="s">
        <v>756</v>
      </c>
      <c r="B288" s="225"/>
      <c r="C288" s="77" t="s">
        <v>268</v>
      </c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9"/>
      <c r="O288" s="53"/>
      <c r="P288" s="54"/>
      <c r="Q288" s="53">
        <v>2</v>
      </c>
      <c r="R288" s="54"/>
      <c r="S288" s="53"/>
      <c r="T288" s="54"/>
      <c r="U288" s="53"/>
      <c r="V288" s="55"/>
      <c r="W288" s="58">
        <f>Y288/30</f>
        <v>3</v>
      </c>
      <c r="X288" s="59"/>
      <c r="Y288" s="53">
        <f>SUM(AA288,AI288)</f>
        <v>90</v>
      </c>
      <c r="Z288" s="54"/>
      <c r="AA288" s="53">
        <f>SUM(AK288*AK$47,AM288*AM$47,AO288*AO$47,AQ288*AQ$47,AS288*AS$47,AU288*AU$47,AW288*AW$47,AY288*AY$47)</f>
        <v>40</v>
      </c>
      <c r="AB288" s="54"/>
      <c r="AC288" s="53">
        <v>16</v>
      </c>
      <c r="AD288" s="60"/>
      <c r="AE288" s="61"/>
      <c r="AF288" s="60"/>
      <c r="AG288" s="61">
        <v>24</v>
      </c>
      <c r="AH288" s="54"/>
      <c r="AI288" s="53">
        <v>50</v>
      </c>
      <c r="AJ288" s="55"/>
      <c r="AK288" s="56"/>
      <c r="AL288" s="57"/>
      <c r="AM288" s="53">
        <v>2.5</v>
      </c>
      <c r="AN288" s="54"/>
      <c r="AO288" s="53"/>
      <c r="AP288" s="54"/>
      <c r="AQ288" s="53"/>
      <c r="AR288" s="54"/>
      <c r="AS288" s="53"/>
      <c r="AT288" s="54"/>
      <c r="AU288" s="53"/>
      <c r="AV288" s="54"/>
      <c r="AW288" s="53"/>
      <c r="AX288" s="54"/>
      <c r="AY288" s="53"/>
      <c r="AZ288" s="55"/>
      <c r="BA288" s="4"/>
    </row>
    <row r="289" spans="1:53" ht="12.75" customHeight="1">
      <c r="A289" s="224" t="s">
        <v>757</v>
      </c>
      <c r="B289" s="225"/>
      <c r="C289" s="259" t="s">
        <v>271</v>
      </c>
      <c r="D289" s="260"/>
      <c r="E289" s="260"/>
      <c r="F289" s="260"/>
      <c r="G289" s="260"/>
      <c r="H289" s="260"/>
      <c r="I289" s="260"/>
      <c r="J289" s="260"/>
      <c r="K289" s="260"/>
      <c r="L289" s="260"/>
      <c r="M289" s="260"/>
      <c r="N289" s="261"/>
      <c r="O289" s="53"/>
      <c r="P289" s="54"/>
      <c r="Q289" s="53">
        <v>2</v>
      </c>
      <c r="R289" s="54"/>
      <c r="S289" s="53"/>
      <c r="T289" s="54"/>
      <c r="U289" s="53"/>
      <c r="V289" s="55"/>
      <c r="W289" s="58">
        <f>Y289/30</f>
        <v>3</v>
      </c>
      <c r="X289" s="59"/>
      <c r="Y289" s="53">
        <f>SUM(AA289,AI289)</f>
        <v>90</v>
      </c>
      <c r="Z289" s="54"/>
      <c r="AA289" s="53">
        <f>SUM(AK289*AK$47,AM289*AM$47,AO289*AO$47,AQ289*AQ$47,AS289*AS$47,AU289*AU$47,AW289*AW$47,AY289*AY$47)</f>
        <v>32</v>
      </c>
      <c r="AB289" s="54"/>
      <c r="AC289" s="53">
        <v>16</v>
      </c>
      <c r="AD289" s="60"/>
      <c r="AE289" s="61"/>
      <c r="AF289" s="60"/>
      <c r="AG289" s="61">
        <v>16</v>
      </c>
      <c r="AH289" s="54"/>
      <c r="AI289" s="53">
        <v>58</v>
      </c>
      <c r="AJ289" s="55"/>
      <c r="AK289" s="56"/>
      <c r="AL289" s="57"/>
      <c r="AM289" s="53">
        <v>2</v>
      </c>
      <c r="AN289" s="54"/>
      <c r="AO289" s="53"/>
      <c r="AP289" s="54"/>
      <c r="AQ289" s="53"/>
      <c r="AR289" s="54"/>
      <c r="AS289" s="53"/>
      <c r="AT289" s="54"/>
      <c r="AU289" s="53"/>
      <c r="AV289" s="54"/>
      <c r="AW289" s="53"/>
      <c r="AX289" s="54"/>
      <c r="AY289" s="53"/>
      <c r="AZ289" s="55"/>
      <c r="BA289" s="4"/>
    </row>
    <row r="290" spans="1:53" ht="25.5" customHeight="1">
      <c r="A290" s="224" t="s">
        <v>758</v>
      </c>
      <c r="B290" s="225"/>
      <c r="C290" s="64" t="s">
        <v>272</v>
      </c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6"/>
      <c r="O290" s="53"/>
      <c r="P290" s="54"/>
      <c r="Q290" s="53">
        <v>2</v>
      </c>
      <c r="R290" s="54"/>
      <c r="S290" s="53"/>
      <c r="T290" s="54"/>
      <c r="U290" s="53"/>
      <c r="V290" s="55"/>
      <c r="W290" s="58">
        <f>Y290/30</f>
        <v>3</v>
      </c>
      <c r="X290" s="59"/>
      <c r="Y290" s="53">
        <f>SUM(AA290,AI290)</f>
        <v>90</v>
      </c>
      <c r="Z290" s="54"/>
      <c r="AA290" s="53">
        <f>SUM(AK290*AK$47,AM290*AM$47,AO290*AO$47,AQ290*AQ$47,AS290*AS$47,AU290*AU$47,AW290*AW$47,AY290*AY$47)</f>
        <v>32</v>
      </c>
      <c r="AB290" s="54"/>
      <c r="AC290" s="53">
        <v>16</v>
      </c>
      <c r="AD290" s="60"/>
      <c r="AE290" s="61"/>
      <c r="AF290" s="60"/>
      <c r="AG290" s="61">
        <v>16</v>
      </c>
      <c r="AH290" s="54"/>
      <c r="AI290" s="53">
        <v>58</v>
      </c>
      <c r="AJ290" s="55"/>
      <c r="AK290" s="56"/>
      <c r="AL290" s="57"/>
      <c r="AM290" s="53">
        <v>2</v>
      </c>
      <c r="AN290" s="54"/>
      <c r="AO290" s="53"/>
      <c r="AP290" s="54"/>
      <c r="AQ290" s="53"/>
      <c r="AR290" s="54"/>
      <c r="AS290" s="53"/>
      <c r="AT290" s="54"/>
      <c r="AU290" s="53"/>
      <c r="AV290" s="54"/>
      <c r="AW290" s="53"/>
      <c r="AX290" s="54"/>
      <c r="AY290" s="53"/>
      <c r="AZ290" s="55"/>
      <c r="BA290" s="4"/>
    </row>
    <row r="291" spans="1:53" ht="24.75" customHeight="1">
      <c r="A291" s="224" t="s">
        <v>759</v>
      </c>
      <c r="B291" s="225"/>
      <c r="C291" s="220" t="s">
        <v>274</v>
      </c>
      <c r="D291" s="221"/>
      <c r="E291" s="221"/>
      <c r="F291" s="221"/>
      <c r="G291" s="221"/>
      <c r="H291" s="221"/>
      <c r="I291" s="221"/>
      <c r="J291" s="221"/>
      <c r="K291" s="221"/>
      <c r="L291" s="221"/>
      <c r="M291" s="221"/>
      <c r="N291" s="222"/>
      <c r="O291" s="80"/>
      <c r="P291" s="81"/>
      <c r="Q291" s="80">
        <v>2</v>
      </c>
      <c r="R291" s="81"/>
      <c r="S291" s="80"/>
      <c r="T291" s="81"/>
      <c r="U291" s="80"/>
      <c r="V291" s="204"/>
      <c r="W291" s="89">
        <f t="shared" si="44"/>
        <v>3</v>
      </c>
      <c r="X291" s="81"/>
      <c r="Y291" s="80">
        <f t="shared" si="45"/>
        <v>90</v>
      </c>
      <c r="Z291" s="81"/>
      <c r="AA291" s="80">
        <f t="shared" si="46"/>
        <v>32</v>
      </c>
      <c r="AB291" s="81"/>
      <c r="AC291" s="80">
        <v>16</v>
      </c>
      <c r="AD291" s="205"/>
      <c r="AE291" s="89"/>
      <c r="AF291" s="205"/>
      <c r="AG291" s="89">
        <v>16</v>
      </c>
      <c r="AH291" s="81"/>
      <c r="AI291" s="80">
        <v>58</v>
      </c>
      <c r="AJ291" s="204"/>
      <c r="AK291" s="89"/>
      <c r="AL291" s="81"/>
      <c r="AM291" s="80">
        <v>2</v>
      </c>
      <c r="AN291" s="81"/>
      <c r="AO291" s="80"/>
      <c r="AP291" s="81"/>
      <c r="AQ291" s="80"/>
      <c r="AR291" s="81"/>
      <c r="AS291" s="80"/>
      <c r="AT291" s="81"/>
      <c r="AU291" s="80"/>
      <c r="AV291" s="81"/>
      <c r="AW291" s="80"/>
      <c r="AX291" s="81"/>
      <c r="AY291" s="80"/>
      <c r="AZ291" s="204"/>
      <c r="BA291" s="3"/>
    </row>
    <row r="292" spans="1:53" ht="12.75" customHeight="1">
      <c r="A292" s="224" t="s">
        <v>760</v>
      </c>
      <c r="B292" s="225"/>
      <c r="C292" s="127" t="s">
        <v>246</v>
      </c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9"/>
      <c r="O292" s="80"/>
      <c r="P292" s="81"/>
      <c r="Q292" s="80">
        <v>2</v>
      </c>
      <c r="R292" s="81"/>
      <c r="S292" s="80"/>
      <c r="T292" s="81"/>
      <c r="U292" s="80"/>
      <c r="V292" s="204"/>
      <c r="W292" s="89">
        <f t="shared" si="44"/>
        <v>3</v>
      </c>
      <c r="X292" s="81"/>
      <c r="Y292" s="80">
        <f t="shared" si="45"/>
        <v>90</v>
      </c>
      <c r="Z292" s="81"/>
      <c r="AA292" s="80">
        <f t="shared" si="46"/>
        <v>32</v>
      </c>
      <c r="AB292" s="81"/>
      <c r="AC292" s="80">
        <v>16</v>
      </c>
      <c r="AD292" s="205"/>
      <c r="AE292" s="89"/>
      <c r="AF292" s="205"/>
      <c r="AG292" s="89">
        <v>16</v>
      </c>
      <c r="AH292" s="81"/>
      <c r="AI292" s="80">
        <v>58</v>
      </c>
      <c r="AJ292" s="204"/>
      <c r="AK292" s="89"/>
      <c r="AL292" s="81"/>
      <c r="AM292" s="80">
        <v>2</v>
      </c>
      <c r="AN292" s="81"/>
      <c r="AO292" s="80"/>
      <c r="AP292" s="81"/>
      <c r="AQ292" s="80"/>
      <c r="AR292" s="81"/>
      <c r="AS292" s="80"/>
      <c r="AT292" s="81"/>
      <c r="AU292" s="80"/>
      <c r="AV292" s="81"/>
      <c r="AW292" s="80"/>
      <c r="AX292" s="81"/>
      <c r="AY292" s="80"/>
      <c r="AZ292" s="204"/>
      <c r="BA292" s="3"/>
    </row>
    <row r="293" spans="1:53" ht="11.25" customHeight="1">
      <c r="A293" s="224" t="s">
        <v>761</v>
      </c>
      <c r="B293" s="225"/>
      <c r="C293" s="190" t="s">
        <v>284</v>
      </c>
      <c r="D293" s="191"/>
      <c r="E293" s="191"/>
      <c r="F293" s="191"/>
      <c r="G293" s="191"/>
      <c r="H293" s="191"/>
      <c r="I293" s="191"/>
      <c r="J293" s="191"/>
      <c r="K293" s="191"/>
      <c r="L293" s="191"/>
      <c r="M293" s="191"/>
      <c r="N293" s="192"/>
      <c r="O293" s="53"/>
      <c r="P293" s="54"/>
      <c r="Q293" s="53">
        <v>2</v>
      </c>
      <c r="R293" s="54"/>
      <c r="S293" s="53"/>
      <c r="T293" s="54"/>
      <c r="U293" s="53"/>
      <c r="V293" s="55"/>
      <c r="W293" s="58">
        <f t="shared" si="44"/>
        <v>3</v>
      </c>
      <c r="X293" s="59"/>
      <c r="Y293" s="53">
        <f t="shared" si="45"/>
        <v>90</v>
      </c>
      <c r="Z293" s="54"/>
      <c r="AA293" s="53">
        <f t="shared" si="46"/>
        <v>32</v>
      </c>
      <c r="AB293" s="54"/>
      <c r="AC293" s="53">
        <v>16</v>
      </c>
      <c r="AD293" s="60"/>
      <c r="AE293" s="61"/>
      <c r="AF293" s="60"/>
      <c r="AG293" s="61">
        <v>16</v>
      </c>
      <c r="AH293" s="54"/>
      <c r="AI293" s="53">
        <v>58</v>
      </c>
      <c r="AJ293" s="55"/>
      <c r="AK293" s="56"/>
      <c r="AL293" s="57"/>
      <c r="AM293" s="53">
        <v>2</v>
      </c>
      <c r="AN293" s="54"/>
      <c r="AO293" s="53"/>
      <c r="AP293" s="54"/>
      <c r="AQ293" s="53"/>
      <c r="AR293" s="54"/>
      <c r="AS293" s="53"/>
      <c r="AT293" s="54"/>
      <c r="AU293" s="53"/>
      <c r="AV293" s="54"/>
      <c r="AW293" s="53"/>
      <c r="AX293" s="54"/>
      <c r="AY293" s="53"/>
      <c r="AZ293" s="55"/>
      <c r="BA293" s="4"/>
    </row>
    <row r="294" spans="1:53" ht="11.25" customHeight="1">
      <c r="A294" s="224" t="s">
        <v>762</v>
      </c>
      <c r="B294" s="225"/>
      <c r="C294" s="64" t="s">
        <v>285</v>
      </c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6"/>
      <c r="O294" s="53"/>
      <c r="P294" s="54"/>
      <c r="Q294" s="53">
        <v>2</v>
      </c>
      <c r="R294" s="54"/>
      <c r="S294" s="53"/>
      <c r="T294" s="54"/>
      <c r="U294" s="53"/>
      <c r="V294" s="55"/>
      <c r="W294" s="58">
        <f t="shared" si="44"/>
        <v>3</v>
      </c>
      <c r="X294" s="59"/>
      <c r="Y294" s="53">
        <f t="shared" si="45"/>
        <v>90</v>
      </c>
      <c r="Z294" s="54"/>
      <c r="AA294" s="53">
        <f t="shared" si="46"/>
        <v>32</v>
      </c>
      <c r="AB294" s="54"/>
      <c r="AC294" s="53">
        <v>16</v>
      </c>
      <c r="AD294" s="60"/>
      <c r="AE294" s="61"/>
      <c r="AF294" s="60"/>
      <c r="AG294" s="61">
        <v>16</v>
      </c>
      <c r="AH294" s="54"/>
      <c r="AI294" s="53">
        <v>58</v>
      </c>
      <c r="AJ294" s="55"/>
      <c r="AK294" s="56"/>
      <c r="AL294" s="57"/>
      <c r="AM294" s="53">
        <v>2</v>
      </c>
      <c r="AN294" s="54"/>
      <c r="AO294" s="53"/>
      <c r="AP294" s="54"/>
      <c r="AQ294" s="53"/>
      <c r="AR294" s="54"/>
      <c r="AS294" s="53"/>
      <c r="AT294" s="54"/>
      <c r="AU294" s="53"/>
      <c r="AV294" s="54"/>
      <c r="AW294" s="53"/>
      <c r="AX294" s="54"/>
      <c r="AY294" s="53"/>
      <c r="AZ294" s="55"/>
      <c r="BA294" s="4"/>
    </row>
    <row r="295" spans="1:53" ht="25.5" customHeight="1">
      <c r="A295" s="224" t="s">
        <v>763</v>
      </c>
      <c r="B295" s="225"/>
      <c r="C295" s="77" t="s">
        <v>289</v>
      </c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9"/>
      <c r="O295" s="80"/>
      <c r="P295" s="81"/>
      <c r="Q295" s="80">
        <v>2</v>
      </c>
      <c r="R295" s="81"/>
      <c r="S295" s="80"/>
      <c r="T295" s="81"/>
      <c r="U295" s="80"/>
      <c r="V295" s="204"/>
      <c r="W295" s="89">
        <f t="shared" si="44"/>
        <v>3</v>
      </c>
      <c r="X295" s="81"/>
      <c r="Y295" s="80">
        <f t="shared" si="45"/>
        <v>90</v>
      </c>
      <c r="Z295" s="81"/>
      <c r="AA295" s="80">
        <f t="shared" si="46"/>
        <v>32</v>
      </c>
      <c r="AB295" s="81"/>
      <c r="AC295" s="80">
        <v>16</v>
      </c>
      <c r="AD295" s="205"/>
      <c r="AE295" s="89"/>
      <c r="AF295" s="205"/>
      <c r="AG295" s="89">
        <v>16</v>
      </c>
      <c r="AH295" s="81"/>
      <c r="AI295" s="80">
        <v>58</v>
      </c>
      <c r="AJ295" s="204"/>
      <c r="AK295" s="228"/>
      <c r="AL295" s="227"/>
      <c r="AM295" s="80">
        <v>2</v>
      </c>
      <c r="AN295" s="81"/>
      <c r="AO295" s="80"/>
      <c r="AP295" s="81"/>
      <c r="AQ295" s="80"/>
      <c r="AR295" s="81"/>
      <c r="AS295" s="80"/>
      <c r="AT295" s="81"/>
      <c r="AU295" s="80"/>
      <c r="AV295" s="81"/>
      <c r="AW295" s="80"/>
      <c r="AX295" s="81"/>
      <c r="AY295" s="80"/>
      <c r="AZ295" s="204"/>
      <c r="BA295" s="3"/>
    </row>
    <row r="296" spans="1:53" ht="25.5" customHeight="1">
      <c r="A296" s="224" t="s">
        <v>764</v>
      </c>
      <c r="B296" s="225"/>
      <c r="C296" s="207" t="s">
        <v>142</v>
      </c>
      <c r="D296" s="208"/>
      <c r="E296" s="208"/>
      <c r="F296" s="208"/>
      <c r="G296" s="208"/>
      <c r="H296" s="208"/>
      <c r="I296" s="208"/>
      <c r="J296" s="208"/>
      <c r="K296" s="208"/>
      <c r="L296" s="208"/>
      <c r="M296" s="208"/>
      <c r="N296" s="209"/>
      <c r="O296" s="82"/>
      <c r="P296" s="83"/>
      <c r="Q296" s="80">
        <v>2</v>
      </c>
      <c r="R296" s="81"/>
      <c r="S296" s="82"/>
      <c r="T296" s="83"/>
      <c r="U296" s="82"/>
      <c r="V296" s="219"/>
      <c r="W296" s="89">
        <f t="shared" si="44"/>
        <v>3</v>
      </c>
      <c r="X296" s="81"/>
      <c r="Y296" s="82">
        <f t="shared" si="45"/>
        <v>90</v>
      </c>
      <c r="Z296" s="83"/>
      <c r="AA296" s="82">
        <f t="shared" si="46"/>
        <v>32</v>
      </c>
      <c r="AB296" s="83"/>
      <c r="AC296" s="80">
        <v>16</v>
      </c>
      <c r="AD296" s="205"/>
      <c r="AE296" s="89"/>
      <c r="AF296" s="205"/>
      <c r="AG296" s="89">
        <v>16</v>
      </c>
      <c r="AH296" s="81"/>
      <c r="AI296" s="80">
        <v>58</v>
      </c>
      <c r="AJ296" s="204"/>
      <c r="AK296" s="206"/>
      <c r="AL296" s="83"/>
      <c r="AM296" s="80">
        <v>2</v>
      </c>
      <c r="AN296" s="81"/>
      <c r="AO296" s="82"/>
      <c r="AP296" s="83"/>
      <c r="AQ296" s="82"/>
      <c r="AR296" s="83"/>
      <c r="AS296" s="82"/>
      <c r="AT296" s="83"/>
      <c r="AU296" s="82"/>
      <c r="AV296" s="83"/>
      <c r="AW296" s="82"/>
      <c r="AX296" s="83"/>
      <c r="AY296" s="82"/>
      <c r="AZ296" s="219"/>
      <c r="BA296" s="14"/>
    </row>
    <row r="297" spans="1:53" ht="24" customHeight="1">
      <c r="A297" s="224" t="s">
        <v>765</v>
      </c>
      <c r="B297" s="225"/>
      <c r="C297" s="190" t="s">
        <v>498</v>
      </c>
      <c r="D297" s="191"/>
      <c r="E297" s="191"/>
      <c r="F297" s="191"/>
      <c r="G297" s="191"/>
      <c r="H297" s="191"/>
      <c r="I297" s="191"/>
      <c r="J297" s="191"/>
      <c r="K297" s="191"/>
      <c r="L297" s="191"/>
      <c r="M297" s="191"/>
      <c r="N297" s="192"/>
      <c r="O297" s="53"/>
      <c r="P297" s="54"/>
      <c r="Q297" s="53">
        <v>2</v>
      </c>
      <c r="R297" s="54"/>
      <c r="S297" s="53"/>
      <c r="T297" s="54"/>
      <c r="U297" s="53"/>
      <c r="V297" s="55"/>
      <c r="W297" s="58">
        <f t="shared" si="44"/>
        <v>3</v>
      </c>
      <c r="X297" s="59"/>
      <c r="Y297" s="53">
        <f t="shared" si="45"/>
        <v>90</v>
      </c>
      <c r="Z297" s="54"/>
      <c r="AA297" s="53">
        <f t="shared" si="46"/>
        <v>32</v>
      </c>
      <c r="AB297" s="54"/>
      <c r="AC297" s="53">
        <v>16</v>
      </c>
      <c r="AD297" s="60"/>
      <c r="AE297" s="61"/>
      <c r="AF297" s="60"/>
      <c r="AG297" s="61">
        <v>16</v>
      </c>
      <c r="AH297" s="54"/>
      <c r="AI297" s="53">
        <v>58</v>
      </c>
      <c r="AJ297" s="55"/>
      <c r="AK297" s="56"/>
      <c r="AL297" s="57"/>
      <c r="AM297" s="53">
        <v>2</v>
      </c>
      <c r="AN297" s="54"/>
      <c r="AO297" s="53"/>
      <c r="AP297" s="54"/>
      <c r="AQ297" s="53"/>
      <c r="AR297" s="54"/>
      <c r="AS297" s="53"/>
      <c r="AT297" s="54"/>
      <c r="AU297" s="53"/>
      <c r="AV297" s="54"/>
      <c r="AW297" s="53"/>
      <c r="AX297" s="54"/>
      <c r="AY297" s="53"/>
      <c r="AZ297" s="55"/>
      <c r="BA297" s="4"/>
    </row>
    <row r="298" spans="1:53" ht="11.25" customHeight="1">
      <c r="A298" s="224" t="s">
        <v>766</v>
      </c>
      <c r="B298" s="225"/>
      <c r="C298" s="190" t="s">
        <v>418</v>
      </c>
      <c r="D298" s="191"/>
      <c r="E298" s="191"/>
      <c r="F298" s="191"/>
      <c r="G298" s="191"/>
      <c r="H298" s="191"/>
      <c r="I298" s="191"/>
      <c r="J298" s="191"/>
      <c r="K298" s="191"/>
      <c r="L298" s="191"/>
      <c r="M298" s="191"/>
      <c r="N298" s="192"/>
      <c r="O298" s="53"/>
      <c r="P298" s="54"/>
      <c r="Q298" s="53">
        <v>2</v>
      </c>
      <c r="R298" s="54"/>
      <c r="S298" s="53"/>
      <c r="T298" s="54"/>
      <c r="U298" s="53"/>
      <c r="V298" s="55"/>
      <c r="W298" s="58">
        <f t="shared" si="44"/>
        <v>3</v>
      </c>
      <c r="X298" s="59"/>
      <c r="Y298" s="53">
        <f t="shared" si="45"/>
        <v>90</v>
      </c>
      <c r="Z298" s="54"/>
      <c r="AA298" s="53">
        <f t="shared" si="46"/>
        <v>32</v>
      </c>
      <c r="AB298" s="54"/>
      <c r="AC298" s="53">
        <v>16</v>
      </c>
      <c r="AD298" s="60"/>
      <c r="AE298" s="61"/>
      <c r="AF298" s="60"/>
      <c r="AG298" s="61">
        <v>16</v>
      </c>
      <c r="AH298" s="54"/>
      <c r="AI298" s="53">
        <v>58</v>
      </c>
      <c r="AJ298" s="55"/>
      <c r="AK298" s="56"/>
      <c r="AL298" s="57"/>
      <c r="AM298" s="53">
        <v>2</v>
      </c>
      <c r="AN298" s="54"/>
      <c r="AO298" s="53"/>
      <c r="AP298" s="54"/>
      <c r="AQ298" s="53"/>
      <c r="AR298" s="54"/>
      <c r="AS298" s="53"/>
      <c r="AT298" s="54"/>
      <c r="AU298" s="53"/>
      <c r="AV298" s="54"/>
      <c r="AW298" s="53"/>
      <c r="AX298" s="54"/>
      <c r="AY298" s="53"/>
      <c r="AZ298" s="55"/>
      <c r="BA298" s="4"/>
    </row>
    <row r="299" spans="1:53" ht="37.5" customHeight="1">
      <c r="A299" s="224" t="s">
        <v>767</v>
      </c>
      <c r="B299" s="225"/>
      <c r="C299" s="77" t="s">
        <v>506</v>
      </c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9"/>
      <c r="O299" s="80"/>
      <c r="P299" s="81"/>
      <c r="Q299" s="80">
        <v>2</v>
      </c>
      <c r="R299" s="81"/>
      <c r="S299" s="80"/>
      <c r="T299" s="81"/>
      <c r="U299" s="80"/>
      <c r="V299" s="204"/>
      <c r="W299" s="89">
        <f>Y299/30</f>
        <v>3</v>
      </c>
      <c r="X299" s="81"/>
      <c r="Y299" s="80">
        <f>SUM(AA299,AI299)</f>
        <v>90</v>
      </c>
      <c r="Z299" s="81"/>
      <c r="AA299" s="80">
        <f>SUM(AK299*AK$47,AM299*AM$47,AO299*AO$47,AQ299*AQ$47,AS299*AS$47,AU299*AU$47,AW299*AW$47,AY299*AY$47)</f>
        <v>32</v>
      </c>
      <c r="AB299" s="81"/>
      <c r="AC299" s="80">
        <v>16</v>
      </c>
      <c r="AD299" s="205"/>
      <c r="AE299" s="89"/>
      <c r="AF299" s="205"/>
      <c r="AG299" s="89">
        <v>16</v>
      </c>
      <c r="AH299" s="81"/>
      <c r="AI299" s="80">
        <v>58</v>
      </c>
      <c r="AJ299" s="204"/>
      <c r="AK299" s="228"/>
      <c r="AL299" s="227"/>
      <c r="AM299" s="80">
        <v>2</v>
      </c>
      <c r="AN299" s="81"/>
      <c r="AO299" s="80"/>
      <c r="AP299" s="81"/>
      <c r="AQ299" s="80"/>
      <c r="AR299" s="81"/>
      <c r="AS299" s="80"/>
      <c r="AT299" s="81"/>
      <c r="AU299" s="80"/>
      <c r="AV299" s="81"/>
      <c r="AW299" s="80"/>
      <c r="AX299" s="81"/>
      <c r="AY299" s="80"/>
      <c r="AZ299" s="204"/>
      <c r="BA299" s="3"/>
    </row>
    <row r="300" spans="1:53" ht="36.75" customHeight="1">
      <c r="A300" s="224" t="s">
        <v>768</v>
      </c>
      <c r="B300" s="225"/>
      <c r="C300" s="207" t="s">
        <v>507</v>
      </c>
      <c r="D300" s="208"/>
      <c r="E300" s="208"/>
      <c r="F300" s="208"/>
      <c r="G300" s="208"/>
      <c r="H300" s="208"/>
      <c r="I300" s="208"/>
      <c r="J300" s="208"/>
      <c r="K300" s="208"/>
      <c r="L300" s="208"/>
      <c r="M300" s="208"/>
      <c r="N300" s="209"/>
      <c r="O300" s="82"/>
      <c r="P300" s="83"/>
      <c r="Q300" s="80">
        <v>2</v>
      </c>
      <c r="R300" s="81"/>
      <c r="S300" s="82"/>
      <c r="T300" s="83"/>
      <c r="U300" s="82"/>
      <c r="V300" s="219"/>
      <c r="W300" s="89">
        <f>Y300/30</f>
        <v>3</v>
      </c>
      <c r="X300" s="81"/>
      <c r="Y300" s="82">
        <f>SUM(AA300,AI300)</f>
        <v>90</v>
      </c>
      <c r="Z300" s="83"/>
      <c r="AA300" s="82">
        <f>SUM(AK300*AK$47,AM300*AM$47,AO300*AO$47,AQ300*AQ$47,AS300*AS$47,AU300*AU$47,AW300*AW$47,AY300*AY$47)</f>
        <v>32</v>
      </c>
      <c r="AB300" s="83"/>
      <c r="AC300" s="80">
        <v>16</v>
      </c>
      <c r="AD300" s="205"/>
      <c r="AE300" s="89"/>
      <c r="AF300" s="205"/>
      <c r="AG300" s="89">
        <v>16</v>
      </c>
      <c r="AH300" s="81"/>
      <c r="AI300" s="80">
        <v>58</v>
      </c>
      <c r="AJ300" s="204"/>
      <c r="AK300" s="206"/>
      <c r="AL300" s="83"/>
      <c r="AM300" s="80">
        <v>2</v>
      </c>
      <c r="AN300" s="81"/>
      <c r="AO300" s="82"/>
      <c r="AP300" s="83"/>
      <c r="AQ300" s="82"/>
      <c r="AR300" s="83"/>
      <c r="AS300" s="82"/>
      <c r="AT300" s="83"/>
      <c r="AU300" s="82"/>
      <c r="AV300" s="83"/>
      <c r="AW300" s="82"/>
      <c r="AX300" s="83"/>
      <c r="AY300" s="82"/>
      <c r="AZ300" s="219"/>
      <c r="BA300" s="14"/>
    </row>
    <row r="301" spans="1:53" ht="25.5" customHeight="1">
      <c r="A301" s="224" t="s">
        <v>769</v>
      </c>
      <c r="B301" s="225"/>
      <c r="C301" s="220" t="s">
        <v>293</v>
      </c>
      <c r="D301" s="221"/>
      <c r="E301" s="221"/>
      <c r="F301" s="221"/>
      <c r="G301" s="221"/>
      <c r="H301" s="221"/>
      <c r="I301" s="221"/>
      <c r="J301" s="221"/>
      <c r="K301" s="221"/>
      <c r="L301" s="221"/>
      <c r="M301" s="221"/>
      <c r="N301" s="222"/>
      <c r="O301" s="80"/>
      <c r="P301" s="81"/>
      <c r="Q301" s="80">
        <v>2</v>
      </c>
      <c r="R301" s="81"/>
      <c r="S301" s="80"/>
      <c r="T301" s="81"/>
      <c r="U301" s="80"/>
      <c r="V301" s="204"/>
      <c r="W301" s="89">
        <f>Y301/30</f>
        <v>4.5</v>
      </c>
      <c r="X301" s="81"/>
      <c r="Y301" s="80">
        <f t="shared" si="45"/>
        <v>135</v>
      </c>
      <c r="Z301" s="81"/>
      <c r="AA301" s="80">
        <f t="shared" si="46"/>
        <v>32</v>
      </c>
      <c r="AB301" s="81"/>
      <c r="AC301" s="80">
        <v>16</v>
      </c>
      <c r="AD301" s="205"/>
      <c r="AE301" s="89"/>
      <c r="AF301" s="205"/>
      <c r="AG301" s="89">
        <v>16</v>
      </c>
      <c r="AH301" s="81"/>
      <c r="AI301" s="80">
        <v>103</v>
      </c>
      <c r="AJ301" s="204"/>
      <c r="AK301" s="89"/>
      <c r="AL301" s="81"/>
      <c r="AM301" s="80">
        <v>2</v>
      </c>
      <c r="AN301" s="81"/>
      <c r="AO301" s="80"/>
      <c r="AP301" s="81"/>
      <c r="AQ301" s="80"/>
      <c r="AR301" s="81"/>
      <c r="AS301" s="80"/>
      <c r="AT301" s="81"/>
      <c r="AU301" s="80"/>
      <c r="AV301" s="81"/>
      <c r="AW301" s="80"/>
      <c r="AX301" s="81"/>
      <c r="AY301" s="80"/>
      <c r="AZ301" s="204"/>
      <c r="BA301" s="3"/>
    </row>
    <row r="302" spans="1:53" ht="25.5" customHeight="1">
      <c r="A302" s="224" t="s">
        <v>770</v>
      </c>
      <c r="B302" s="225"/>
      <c r="C302" s="220" t="s">
        <v>294</v>
      </c>
      <c r="D302" s="221"/>
      <c r="E302" s="221"/>
      <c r="F302" s="221"/>
      <c r="G302" s="221"/>
      <c r="H302" s="221"/>
      <c r="I302" s="221"/>
      <c r="J302" s="221"/>
      <c r="K302" s="221"/>
      <c r="L302" s="221"/>
      <c r="M302" s="221"/>
      <c r="N302" s="222"/>
      <c r="O302" s="80"/>
      <c r="P302" s="81"/>
      <c r="Q302" s="80">
        <v>2</v>
      </c>
      <c r="R302" s="81"/>
      <c r="S302" s="80"/>
      <c r="T302" s="81"/>
      <c r="U302" s="80"/>
      <c r="V302" s="204"/>
      <c r="W302" s="89">
        <f t="shared" si="44"/>
        <v>4.5</v>
      </c>
      <c r="X302" s="81"/>
      <c r="Y302" s="80">
        <f t="shared" si="45"/>
        <v>135</v>
      </c>
      <c r="Z302" s="81"/>
      <c r="AA302" s="80">
        <f t="shared" si="46"/>
        <v>32</v>
      </c>
      <c r="AB302" s="81"/>
      <c r="AC302" s="80">
        <v>16</v>
      </c>
      <c r="AD302" s="205"/>
      <c r="AE302" s="89"/>
      <c r="AF302" s="205"/>
      <c r="AG302" s="89">
        <v>16</v>
      </c>
      <c r="AH302" s="81"/>
      <c r="AI302" s="80">
        <v>103</v>
      </c>
      <c r="AJ302" s="204"/>
      <c r="AK302" s="89"/>
      <c r="AL302" s="81"/>
      <c r="AM302" s="80">
        <v>2</v>
      </c>
      <c r="AN302" s="81"/>
      <c r="AO302" s="80"/>
      <c r="AP302" s="81"/>
      <c r="AQ302" s="80"/>
      <c r="AR302" s="81"/>
      <c r="AS302" s="80"/>
      <c r="AT302" s="81"/>
      <c r="AU302" s="80"/>
      <c r="AV302" s="81"/>
      <c r="AW302" s="80"/>
      <c r="AX302" s="81"/>
      <c r="AY302" s="80"/>
      <c r="AZ302" s="204"/>
      <c r="BA302" s="3"/>
    </row>
    <row r="303" spans="1:53" ht="25.5" customHeight="1" thickBot="1">
      <c r="A303" s="224" t="s">
        <v>771</v>
      </c>
      <c r="B303" s="225"/>
      <c r="C303" s="127" t="s">
        <v>522</v>
      </c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9"/>
      <c r="O303" s="80"/>
      <c r="P303" s="81"/>
      <c r="Q303" s="80">
        <v>2</v>
      </c>
      <c r="R303" s="81"/>
      <c r="S303" s="80"/>
      <c r="T303" s="81"/>
      <c r="U303" s="80"/>
      <c r="V303" s="204"/>
      <c r="W303" s="89">
        <f t="shared" si="44"/>
        <v>4.5</v>
      </c>
      <c r="X303" s="81"/>
      <c r="Y303" s="80">
        <f t="shared" si="45"/>
        <v>135</v>
      </c>
      <c r="Z303" s="81"/>
      <c r="AA303" s="80">
        <f t="shared" si="46"/>
        <v>32</v>
      </c>
      <c r="AB303" s="81"/>
      <c r="AC303" s="80">
        <v>16</v>
      </c>
      <c r="AD303" s="205"/>
      <c r="AE303" s="89"/>
      <c r="AF303" s="205"/>
      <c r="AG303" s="89">
        <v>16</v>
      </c>
      <c r="AH303" s="81"/>
      <c r="AI303" s="80">
        <v>103</v>
      </c>
      <c r="AJ303" s="204"/>
      <c r="AK303" s="89"/>
      <c r="AL303" s="81"/>
      <c r="AM303" s="80">
        <v>2</v>
      </c>
      <c r="AN303" s="81"/>
      <c r="AO303" s="80"/>
      <c r="AP303" s="81"/>
      <c r="AQ303" s="80"/>
      <c r="AR303" s="81"/>
      <c r="AS303" s="80"/>
      <c r="AT303" s="81"/>
      <c r="AU303" s="80"/>
      <c r="AV303" s="81"/>
      <c r="AW303" s="80"/>
      <c r="AX303" s="81"/>
      <c r="AY303" s="80"/>
      <c r="AZ303" s="204"/>
      <c r="BA303" s="3"/>
    </row>
    <row r="304" spans="1:53" ht="13.5" customHeight="1" thickBot="1">
      <c r="A304" s="67" t="s">
        <v>297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232"/>
      <c r="W304" s="216">
        <v>24</v>
      </c>
      <c r="X304" s="72"/>
      <c r="Y304" s="216">
        <v>720</v>
      </c>
      <c r="Z304" s="72"/>
      <c r="AA304" s="216">
        <v>256</v>
      </c>
      <c r="AB304" s="72"/>
      <c r="AC304" s="216">
        <v>128</v>
      </c>
      <c r="AD304" s="72"/>
      <c r="AE304" s="216"/>
      <c r="AF304" s="72"/>
      <c r="AG304" s="216">
        <v>128</v>
      </c>
      <c r="AH304" s="72"/>
      <c r="AI304" s="71">
        <v>464</v>
      </c>
      <c r="AJ304" s="223"/>
      <c r="AK304" s="216">
        <v>8</v>
      </c>
      <c r="AL304" s="72"/>
      <c r="AM304" s="216">
        <v>8</v>
      </c>
      <c r="AN304" s="72"/>
      <c r="AO304" s="71"/>
      <c r="AP304" s="216"/>
      <c r="AQ304" s="71"/>
      <c r="AR304" s="216"/>
      <c r="AS304" s="71"/>
      <c r="AT304" s="216"/>
      <c r="AU304" s="71"/>
      <c r="AV304" s="216"/>
      <c r="AW304" s="71"/>
      <c r="AX304" s="216"/>
      <c r="AY304" s="71"/>
      <c r="AZ304" s="223"/>
      <c r="BA304" s="6"/>
    </row>
    <row r="305" spans="1:53" ht="12.75" customHeight="1" thickBot="1">
      <c r="A305" s="67" t="s">
        <v>87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232"/>
      <c r="W305" s="216">
        <v>90</v>
      </c>
      <c r="X305" s="72"/>
      <c r="Y305" s="216">
        <v>2700</v>
      </c>
      <c r="Z305" s="72"/>
      <c r="AA305" s="216">
        <v>576</v>
      </c>
      <c r="AB305" s="72"/>
      <c r="AC305" s="216">
        <v>256</v>
      </c>
      <c r="AD305" s="72"/>
      <c r="AE305" s="216"/>
      <c r="AF305" s="72"/>
      <c r="AG305" s="216">
        <v>320</v>
      </c>
      <c r="AH305" s="72"/>
      <c r="AI305" s="71">
        <v>2124</v>
      </c>
      <c r="AJ305" s="223"/>
      <c r="AK305" s="216"/>
      <c r="AL305" s="72"/>
      <c r="AM305" s="216"/>
      <c r="AN305" s="72"/>
      <c r="AO305" s="71"/>
      <c r="AP305" s="216"/>
      <c r="AQ305" s="71"/>
      <c r="AR305" s="216"/>
      <c r="AS305" s="71"/>
      <c r="AT305" s="216"/>
      <c r="AU305" s="71"/>
      <c r="AV305" s="216"/>
      <c r="AW305" s="71"/>
      <c r="AX305" s="216"/>
      <c r="AY305" s="71"/>
      <c r="AZ305" s="223"/>
      <c r="BA305" s="6"/>
    </row>
    <row r="306" spans="1:53" ht="11.25" customHeight="1">
      <c r="A306" s="233" t="s">
        <v>88</v>
      </c>
      <c r="B306" s="234"/>
      <c r="C306" s="234"/>
      <c r="D306" s="234"/>
      <c r="E306" s="234"/>
      <c r="F306" s="234"/>
      <c r="G306" s="234"/>
      <c r="H306" s="234"/>
      <c r="I306" s="234"/>
      <c r="J306" s="234"/>
      <c r="K306" s="234"/>
      <c r="L306" s="234"/>
      <c r="M306" s="234"/>
      <c r="N306" s="235"/>
      <c r="O306" s="53"/>
      <c r="P306" s="54"/>
      <c r="Q306" s="53"/>
      <c r="R306" s="54"/>
      <c r="S306" s="53"/>
      <c r="T306" s="54"/>
      <c r="U306" s="53"/>
      <c r="V306" s="55"/>
      <c r="W306" s="126"/>
      <c r="X306" s="54"/>
      <c r="Y306" s="53"/>
      <c r="Z306" s="54"/>
      <c r="AA306" s="53"/>
      <c r="AB306" s="54"/>
      <c r="AC306" s="53"/>
      <c r="AD306" s="60"/>
      <c r="AE306" s="61"/>
      <c r="AF306" s="60"/>
      <c r="AG306" s="61"/>
      <c r="AH306" s="54"/>
      <c r="AI306" s="53"/>
      <c r="AJ306" s="55"/>
      <c r="AK306" s="236">
        <v>18</v>
      </c>
      <c r="AL306" s="237"/>
      <c r="AM306" s="238">
        <v>18</v>
      </c>
      <c r="AN306" s="239"/>
      <c r="AO306" s="240"/>
      <c r="AP306" s="240"/>
      <c r="AQ306" s="241"/>
      <c r="AR306" s="240"/>
      <c r="AS306" s="241"/>
      <c r="AT306" s="240"/>
      <c r="AU306" s="241"/>
      <c r="AV306" s="240"/>
      <c r="AW306" s="241"/>
      <c r="AX306" s="242"/>
      <c r="AY306" s="241"/>
      <c r="AZ306" s="243"/>
      <c r="BA306" s="7"/>
    </row>
    <row r="307" spans="1:53" ht="11.25" customHeight="1">
      <c r="A307" s="233" t="s">
        <v>327</v>
      </c>
      <c r="B307" s="234"/>
      <c r="C307" s="234"/>
      <c r="D307" s="234"/>
      <c r="E307" s="234"/>
      <c r="F307" s="234"/>
      <c r="G307" s="234"/>
      <c r="H307" s="234"/>
      <c r="I307" s="234"/>
      <c r="J307" s="234"/>
      <c r="K307" s="234"/>
      <c r="L307" s="234"/>
      <c r="M307" s="234"/>
      <c r="N307" s="235"/>
      <c r="O307" s="53">
        <f>SUM(AK307:AZ307)</f>
        <v>90</v>
      </c>
      <c r="P307" s="54"/>
      <c r="Q307" s="53"/>
      <c r="R307" s="54"/>
      <c r="S307" s="53"/>
      <c r="T307" s="54"/>
      <c r="U307" s="53"/>
      <c r="V307" s="55"/>
      <c r="W307" s="126"/>
      <c r="X307" s="54"/>
      <c r="Y307" s="53"/>
      <c r="Z307" s="54"/>
      <c r="AA307" s="53"/>
      <c r="AB307" s="54"/>
      <c r="AC307" s="53"/>
      <c r="AD307" s="60"/>
      <c r="AE307" s="61"/>
      <c r="AF307" s="60"/>
      <c r="AG307" s="61"/>
      <c r="AH307" s="54"/>
      <c r="AI307" s="53"/>
      <c r="AJ307" s="55"/>
      <c r="AK307" s="244">
        <v>30</v>
      </c>
      <c r="AL307" s="54"/>
      <c r="AM307" s="53">
        <v>30</v>
      </c>
      <c r="AN307" s="54"/>
      <c r="AO307" s="85">
        <v>30</v>
      </c>
      <c r="AP307" s="59"/>
      <c r="AQ307" s="85"/>
      <c r="AR307" s="59"/>
      <c r="AS307" s="85"/>
      <c r="AT307" s="59"/>
      <c r="AU307" s="85"/>
      <c r="AV307" s="59"/>
      <c r="AW307" s="85"/>
      <c r="AX307" s="59"/>
      <c r="AY307" s="85"/>
      <c r="AZ307" s="187"/>
      <c r="BA307" s="4"/>
    </row>
    <row r="308" spans="1:53" ht="11.25" customHeight="1">
      <c r="A308" s="233" t="s">
        <v>34</v>
      </c>
      <c r="B308" s="234"/>
      <c r="C308" s="234"/>
      <c r="D308" s="234"/>
      <c r="E308" s="234"/>
      <c r="F308" s="234"/>
      <c r="G308" s="234"/>
      <c r="H308" s="234"/>
      <c r="I308" s="234"/>
      <c r="J308" s="234"/>
      <c r="K308" s="234"/>
      <c r="L308" s="234"/>
      <c r="M308" s="234"/>
      <c r="N308" s="235"/>
      <c r="O308" s="53">
        <f>SUM(AK308:AZ308)</f>
        <v>8</v>
      </c>
      <c r="P308" s="54"/>
      <c r="Q308" s="53"/>
      <c r="R308" s="54"/>
      <c r="S308" s="53"/>
      <c r="T308" s="54"/>
      <c r="U308" s="53"/>
      <c r="V308" s="55"/>
      <c r="W308" s="126"/>
      <c r="X308" s="54"/>
      <c r="Y308" s="53"/>
      <c r="Z308" s="54"/>
      <c r="AA308" s="53"/>
      <c r="AB308" s="54"/>
      <c r="AC308" s="53"/>
      <c r="AD308" s="60"/>
      <c r="AE308" s="61"/>
      <c r="AF308" s="60"/>
      <c r="AG308" s="61"/>
      <c r="AH308" s="54"/>
      <c r="AI308" s="53"/>
      <c r="AJ308" s="55"/>
      <c r="AK308" s="244">
        <v>4</v>
      </c>
      <c r="AL308" s="54"/>
      <c r="AM308" s="53">
        <v>4</v>
      </c>
      <c r="AN308" s="54"/>
      <c r="AO308" s="85"/>
      <c r="AP308" s="59"/>
      <c r="AQ308" s="85"/>
      <c r="AR308" s="59"/>
      <c r="AS308" s="85"/>
      <c r="AT308" s="59"/>
      <c r="AU308" s="85"/>
      <c r="AV308" s="59"/>
      <c r="AW308" s="85"/>
      <c r="AX308" s="59"/>
      <c r="AY308" s="85"/>
      <c r="AZ308" s="187"/>
      <c r="BA308" s="4"/>
    </row>
    <row r="309" spans="1:53" ht="11.25" customHeight="1">
      <c r="A309" s="233" t="s">
        <v>35</v>
      </c>
      <c r="B309" s="234"/>
      <c r="C309" s="234"/>
      <c r="D309" s="234"/>
      <c r="E309" s="234"/>
      <c r="F309" s="234"/>
      <c r="G309" s="234"/>
      <c r="H309" s="234"/>
      <c r="I309" s="234"/>
      <c r="J309" s="234"/>
      <c r="K309" s="234"/>
      <c r="L309" s="234"/>
      <c r="M309" s="234"/>
      <c r="N309" s="235"/>
      <c r="O309" s="53"/>
      <c r="P309" s="54"/>
      <c r="Q309" s="53">
        <f>SUM(AK309:AZ309)</f>
        <v>9</v>
      </c>
      <c r="R309" s="54"/>
      <c r="S309" s="53"/>
      <c r="T309" s="54"/>
      <c r="U309" s="53"/>
      <c r="V309" s="55"/>
      <c r="W309" s="126"/>
      <c r="X309" s="54"/>
      <c r="Y309" s="53"/>
      <c r="Z309" s="54"/>
      <c r="AA309" s="53"/>
      <c r="AB309" s="54"/>
      <c r="AC309" s="53"/>
      <c r="AD309" s="60"/>
      <c r="AE309" s="61"/>
      <c r="AF309" s="60"/>
      <c r="AG309" s="61"/>
      <c r="AH309" s="54"/>
      <c r="AI309" s="53"/>
      <c r="AJ309" s="55"/>
      <c r="AK309" s="126">
        <v>4</v>
      </c>
      <c r="AL309" s="54"/>
      <c r="AM309" s="53">
        <v>4</v>
      </c>
      <c r="AN309" s="54"/>
      <c r="AO309" s="53">
        <v>1</v>
      </c>
      <c r="AP309" s="54"/>
      <c r="AQ309" s="53"/>
      <c r="AR309" s="54"/>
      <c r="AS309" s="53"/>
      <c r="AT309" s="54"/>
      <c r="AU309" s="53"/>
      <c r="AV309" s="54"/>
      <c r="AW309" s="53"/>
      <c r="AX309" s="54"/>
      <c r="AY309" s="53"/>
      <c r="AZ309" s="55"/>
      <c r="BA309" s="4"/>
    </row>
    <row r="310" spans="1:51" s="8" customFormat="1" ht="21" customHeight="1">
      <c r="A310" s="16"/>
      <c r="B310" s="16"/>
      <c r="C310" s="8" t="s">
        <v>825</v>
      </c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W310" s="16"/>
      <c r="X310" s="35"/>
      <c r="Y310" s="35"/>
      <c r="Z310" s="35"/>
      <c r="AA310" s="35"/>
      <c r="AB310" s="35"/>
      <c r="AC310" s="35"/>
      <c r="AD310" s="35"/>
      <c r="AE310" s="35"/>
      <c r="AF310" s="35"/>
      <c r="AG310" s="36"/>
      <c r="AH310" s="36"/>
      <c r="AI310" s="36"/>
      <c r="AJ310" s="36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16"/>
      <c r="AV310" s="19"/>
      <c r="AW310" s="19"/>
      <c r="AX310" s="19"/>
      <c r="AY310" s="19"/>
    </row>
    <row r="311" spans="1:51" s="8" customFormat="1" ht="15" customHeight="1">
      <c r="A311" s="16"/>
      <c r="B311" s="16"/>
      <c r="C311" s="8" t="s">
        <v>508</v>
      </c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W311" s="16"/>
      <c r="X311" s="35"/>
      <c r="Y311" s="35"/>
      <c r="Z311" s="35"/>
      <c r="AA311" s="35"/>
      <c r="AB311" s="35"/>
      <c r="AC311" s="35"/>
      <c r="AD311" s="35"/>
      <c r="AE311" s="35"/>
      <c r="AF311" s="35"/>
      <c r="AG311" s="36"/>
      <c r="AH311" s="36"/>
      <c r="AI311" s="36"/>
      <c r="AJ311" s="36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16"/>
      <c r="AV311" s="19"/>
      <c r="AW311" s="19"/>
      <c r="AX311" s="19"/>
      <c r="AY311" s="19"/>
    </row>
    <row r="312" ht="17.25" customHeight="1">
      <c r="C312" s="8" t="s">
        <v>509</v>
      </c>
    </row>
    <row r="313" s="8" customFormat="1" ht="29.25" customHeight="1">
      <c r="A313" s="9" t="s">
        <v>472</v>
      </c>
    </row>
    <row r="314" ht="6.75" customHeight="1"/>
    <row r="315" spans="1:25" ht="21" customHeight="1">
      <c r="A315" s="9" t="s">
        <v>56</v>
      </c>
      <c r="Y315" s="9" t="s">
        <v>72</v>
      </c>
    </row>
    <row r="316" ht="12.75" customHeight="1"/>
    <row r="318" spans="23:51" ht="15.75">
      <c r="W318" s="26"/>
      <c r="X318" s="24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4"/>
      <c r="AW318" s="24"/>
      <c r="AX318" s="24"/>
      <c r="AY318" s="24"/>
    </row>
    <row r="319" spans="23:51" ht="15.75">
      <c r="W319" s="27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4"/>
      <c r="AW319" s="24"/>
      <c r="AX319" s="24"/>
      <c r="AY319" s="24"/>
    </row>
    <row r="320" spans="21:41" ht="12.75"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32"/>
      <c r="AI320" s="32"/>
      <c r="AJ320" s="32"/>
      <c r="AK320" s="32"/>
      <c r="AL320" s="32"/>
      <c r="AM320" s="32"/>
      <c r="AN320" s="20"/>
      <c r="AO320" s="20"/>
    </row>
    <row r="321" spans="21:41" ht="12.75"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21:41" ht="12.75"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</sheetData>
  <sheetProtection/>
  <mergeCells count="5262">
    <mergeCell ref="A119:B119"/>
    <mergeCell ref="C119:N119"/>
    <mergeCell ref="O119:P119"/>
    <mergeCell ref="Q119:R119"/>
    <mergeCell ref="S119:T119"/>
    <mergeCell ref="U119:V119"/>
    <mergeCell ref="AW167:AX167"/>
    <mergeCell ref="AY167:AZ167"/>
    <mergeCell ref="W119:X119"/>
    <mergeCell ref="Y119:Z119"/>
    <mergeCell ref="AE167:AF167"/>
    <mergeCell ref="AG167:AH167"/>
    <mergeCell ref="AI167:AJ167"/>
    <mergeCell ref="AY166:AZ166"/>
    <mergeCell ref="AQ167:AR167"/>
    <mergeCell ref="AS167:AT167"/>
    <mergeCell ref="A167:N167"/>
    <mergeCell ref="O167:P167"/>
    <mergeCell ref="Q167:R167"/>
    <mergeCell ref="S167:T167"/>
    <mergeCell ref="U167:V167"/>
    <mergeCell ref="W167:X167"/>
    <mergeCell ref="AU167:AV167"/>
    <mergeCell ref="Y167:Z167"/>
    <mergeCell ref="AA167:AB167"/>
    <mergeCell ref="AC167:AD167"/>
    <mergeCell ref="AM166:AN166"/>
    <mergeCell ref="AO166:AP166"/>
    <mergeCell ref="AQ166:AR166"/>
    <mergeCell ref="AK167:AL167"/>
    <mergeCell ref="AM167:AN167"/>
    <mergeCell ref="AO167:AP167"/>
    <mergeCell ref="AS166:AT166"/>
    <mergeCell ref="AU166:AV166"/>
    <mergeCell ref="AW166:AX166"/>
    <mergeCell ref="AA166:AB166"/>
    <mergeCell ref="AC166:AD166"/>
    <mergeCell ref="AE166:AF166"/>
    <mergeCell ref="AG166:AH166"/>
    <mergeCell ref="AI166:AJ166"/>
    <mergeCell ref="AK166:AL166"/>
    <mergeCell ref="AW165:AX165"/>
    <mergeCell ref="AY165:AZ165"/>
    <mergeCell ref="A166:B166"/>
    <mergeCell ref="C166:N166"/>
    <mergeCell ref="O166:P166"/>
    <mergeCell ref="Q166:R166"/>
    <mergeCell ref="S166:T166"/>
    <mergeCell ref="U166:V166"/>
    <mergeCell ref="W166:X166"/>
    <mergeCell ref="Y166:Z166"/>
    <mergeCell ref="AK165:AL165"/>
    <mergeCell ref="AM165:AN165"/>
    <mergeCell ref="AO165:AP165"/>
    <mergeCell ref="AQ165:AR165"/>
    <mergeCell ref="AS165:AT165"/>
    <mergeCell ref="AU165:AV165"/>
    <mergeCell ref="Y165:Z165"/>
    <mergeCell ref="AA165:AB165"/>
    <mergeCell ref="AC165:AD165"/>
    <mergeCell ref="AE165:AF165"/>
    <mergeCell ref="AG165:AH165"/>
    <mergeCell ref="AI165:AJ165"/>
    <mergeCell ref="AU164:AV164"/>
    <mergeCell ref="AW164:AX164"/>
    <mergeCell ref="AY164:AZ164"/>
    <mergeCell ref="A165:B165"/>
    <mergeCell ref="C165:N165"/>
    <mergeCell ref="O165:P165"/>
    <mergeCell ref="Q165:R165"/>
    <mergeCell ref="S165:T165"/>
    <mergeCell ref="U165:V165"/>
    <mergeCell ref="W165:X165"/>
    <mergeCell ref="AI164:AJ164"/>
    <mergeCell ref="AK164:AL164"/>
    <mergeCell ref="AM164:AN164"/>
    <mergeCell ref="AO164:AP164"/>
    <mergeCell ref="AQ164:AR164"/>
    <mergeCell ref="AS164:AT164"/>
    <mergeCell ref="W164:X164"/>
    <mergeCell ref="Y164:Z164"/>
    <mergeCell ref="AA164:AB164"/>
    <mergeCell ref="AC164:AD164"/>
    <mergeCell ref="AE164:AF164"/>
    <mergeCell ref="AG164:AH164"/>
    <mergeCell ref="A164:B164"/>
    <mergeCell ref="C164:N164"/>
    <mergeCell ref="O164:P164"/>
    <mergeCell ref="Q164:R164"/>
    <mergeCell ref="S164:T164"/>
    <mergeCell ref="U164:V164"/>
    <mergeCell ref="AO163:AP163"/>
    <mergeCell ref="AQ163:AR163"/>
    <mergeCell ref="AS163:AT163"/>
    <mergeCell ref="AU163:AV163"/>
    <mergeCell ref="AW163:AX163"/>
    <mergeCell ref="AY163:AZ163"/>
    <mergeCell ref="AC163:AD163"/>
    <mergeCell ref="AE163:AF163"/>
    <mergeCell ref="AG163:AH163"/>
    <mergeCell ref="AI163:AJ163"/>
    <mergeCell ref="AK163:AL163"/>
    <mergeCell ref="AM163:AN163"/>
    <mergeCell ref="AY162:AZ162"/>
    <mergeCell ref="A163:B163"/>
    <mergeCell ref="C163:N163"/>
    <mergeCell ref="O163:P163"/>
    <mergeCell ref="Q163:R163"/>
    <mergeCell ref="S163:T163"/>
    <mergeCell ref="U163:V163"/>
    <mergeCell ref="W163:X163"/>
    <mergeCell ref="Y163:Z163"/>
    <mergeCell ref="AA163:AB163"/>
    <mergeCell ref="AM162:AN162"/>
    <mergeCell ref="AO162:AP162"/>
    <mergeCell ref="AQ162:AR162"/>
    <mergeCell ref="AS162:AT162"/>
    <mergeCell ref="AU162:AV162"/>
    <mergeCell ref="AW162:AX162"/>
    <mergeCell ref="AA162:AB162"/>
    <mergeCell ref="AC162:AD162"/>
    <mergeCell ref="AE162:AF162"/>
    <mergeCell ref="AG162:AH162"/>
    <mergeCell ref="AI162:AJ162"/>
    <mergeCell ref="AK162:AL162"/>
    <mergeCell ref="AW161:AX161"/>
    <mergeCell ref="AY161:AZ161"/>
    <mergeCell ref="A162:B162"/>
    <mergeCell ref="C162:N162"/>
    <mergeCell ref="O162:P162"/>
    <mergeCell ref="Q162:R162"/>
    <mergeCell ref="S162:T162"/>
    <mergeCell ref="U162:V162"/>
    <mergeCell ref="W162:X162"/>
    <mergeCell ref="Y162:Z162"/>
    <mergeCell ref="AK161:AL161"/>
    <mergeCell ref="AM161:AN161"/>
    <mergeCell ref="AO161:AP161"/>
    <mergeCell ref="AQ161:AR161"/>
    <mergeCell ref="AS161:AT161"/>
    <mergeCell ref="AU161:AV161"/>
    <mergeCell ref="Y161:Z161"/>
    <mergeCell ref="AA161:AB161"/>
    <mergeCell ref="AC161:AD161"/>
    <mergeCell ref="AE161:AF161"/>
    <mergeCell ref="AG161:AH161"/>
    <mergeCell ref="AI161:AJ161"/>
    <mergeCell ref="AU160:AV160"/>
    <mergeCell ref="AW160:AX160"/>
    <mergeCell ref="AY160:AZ160"/>
    <mergeCell ref="A161:B161"/>
    <mergeCell ref="C161:N161"/>
    <mergeCell ref="O161:P161"/>
    <mergeCell ref="Q161:R161"/>
    <mergeCell ref="S161:T161"/>
    <mergeCell ref="U161:V161"/>
    <mergeCell ref="W161:X161"/>
    <mergeCell ref="AI160:AJ160"/>
    <mergeCell ref="AK160:AL160"/>
    <mergeCell ref="AM160:AN160"/>
    <mergeCell ref="AO160:AP160"/>
    <mergeCell ref="AQ160:AR160"/>
    <mergeCell ref="AS160:AT160"/>
    <mergeCell ref="W160:X160"/>
    <mergeCell ref="Y160:Z160"/>
    <mergeCell ref="AA160:AB160"/>
    <mergeCell ref="AC160:AD160"/>
    <mergeCell ref="AE160:AF160"/>
    <mergeCell ref="AG160:AH160"/>
    <mergeCell ref="AS159:AT159"/>
    <mergeCell ref="AU159:AV159"/>
    <mergeCell ref="AW159:AX159"/>
    <mergeCell ref="AY159:AZ159"/>
    <mergeCell ref="A160:B160"/>
    <mergeCell ref="C160:N160"/>
    <mergeCell ref="O160:P160"/>
    <mergeCell ref="Q160:R160"/>
    <mergeCell ref="S160:T160"/>
    <mergeCell ref="U160:V160"/>
    <mergeCell ref="AG159:AH159"/>
    <mergeCell ref="AI159:AJ159"/>
    <mergeCell ref="AK159:AL159"/>
    <mergeCell ref="AM159:AN159"/>
    <mergeCell ref="AO159:AP159"/>
    <mergeCell ref="AQ159:AR159"/>
    <mergeCell ref="A158:BA158"/>
    <mergeCell ref="A159:B159"/>
    <mergeCell ref="C159:N159"/>
    <mergeCell ref="O159:P159"/>
    <mergeCell ref="Q159:R159"/>
    <mergeCell ref="S159:T159"/>
    <mergeCell ref="U159:V159"/>
    <mergeCell ref="AA159:AB159"/>
    <mergeCell ref="AC159:AD159"/>
    <mergeCell ref="AE159:AF159"/>
    <mergeCell ref="AI157:AJ157"/>
    <mergeCell ref="AK157:AL157"/>
    <mergeCell ref="AM157:AN157"/>
    <mergeCell ref="AU157:AV157"/>
    <mergeCell ref="AW157:AX157"/>
    <mergeCell ref="AY157:AZ157"/>
    <mergeCell ref="AS157:AT157"/>
    <mergeCell ref="A157:N157"/>
    <mergeCell ref="O157:P157"/>
    <mergeCell ref="Q157:R157"/>
    <mergeCell ref="S157:T157"/>
    <mergeCell ref="U157:V157"/>
    <mergeCell ref="W157:X157"/>
    <mergeCell ref="AC157:AD157"/>
    <mergeCell ref="AE157:AF157"/>
    <mergeCell ref="AG157:AH157"/>
    <mergeCell ref="AW273:AX273"/>
    <mergeCell ref="AY273:AZ273"/>
    <mergeCell ref="AO156:AP156"/>
    <mergeCell ref="AQ156:AR156"/>
    <mergeCell ref="AS156:AT156"/>
    <mergeCell ref="AU156:AV156"/>
    <mergeCell ref="AW156:AX156"/>
    <mergeCell ref="AY156:AZ156"/>
    <mergeCell ref="AO157:AP157"/>
    <mergeCell ref="AQ157:AR157"/>
    <mergeCell ref="AK273:AL273"/>
    <mergeCell ref="AM273:AN273"/>
    <mergeCell ref="AO273:AP273"/>
    <mergeCell ref="AQ273:AR273"/>
    <mergeCell ref="AS273:AT273"/>
    <mergeCell ref="AU273:AV273"/>
    <mergeCell ref="AU272:AV272"/>
    <mergeCell ref="Y273:Z273"/>
    <mergeCell ref="AA273:AB273"/>
    <mergeCell ref="AC273:AD273"/>
    <mergeCell ref="AE273:AF273"/>
    <mergeCell ref="AG273:AH273"/>
    <mergeCell ref="AI273:AJ273"/>
    <mergeCell ref="AW272:AX272"/>
    <mergeCell ref="AY272:AZ272"/>
    <mergeCell ref="A273:B273"/>
    <mergeCell ref="C273:N273"/>
    <mergeCell ref="O273:P273"/>
    <mergeCell ref="Q273:R273"/>
    <mergeCell ref="S273:T273"/>
    <mergeCell ref="U273:V273"/>
    <mergeCell ref="W273:X273"/>
    <mergeCell ref="AI272:AJ272"/>
    <mergeCell ref="AK272:AL272"/>
    <mergeCell ref="AM272:AN272"/>
    <mergeCell ref="AO272:AP272"/>
    <mergeCell ref="AQ272:AR272"/>
    <mergeCell ref="AS272:AT272"/>
    <mergeCell ref="W272:X272"/>
    <mergeCell ref="Y272:Z272"/>
    <mergeCell ref="AA272:AB272"/>
    <mergeCell ref="AC272:AD272"/>
    <mergeCell ref="AE272:AF272"/>
    <mergeCell ref="AG272:AH272"/>
    <mergeCell ref="A272:B272"/>
    <mergeCell ref="C272:N272"/>
    <mergeCell ref="O272:P272"/>
    <mergeCell ref="Q272:R272"/>
    <mergeCell ref="S272:T272"/>
    <mergeCell ref="U272:V272"/>
    <mergeCell ref="AO220:AP220"/>
    <mergeCell ref="AQ220:AR220"/>
    <mergeCell ref="AS220:AT220"/>
    <mergeCell ref="AU220:AV220"/>
    <mergeCell ref="AW220:AX220"/>
    <mergeCell ref="AY220:AZ220"/>
    <mergeCell ref="AC220:AD220"/>
    <mergeCell ref="AE220:AF220"/>
    <mergeCell ref="AG220:AH220"/>
    <mergeCell ref="AI220:AJ220"/>
    <mergeCell ref="AK220:AL220"/>
    <mergeCell ref="AM220:AN220"/>
    <mergeCell ref="AY219:AZ219"/>
    <mergeCell ref="A220:B220"/>
    <mergeCell ref="C220:N220"/>
    <mergeCell ref="O220:P220"/>
    <mergeCell ref="Q220:R220"/>
    <mergeCell ref="S220:T220"/>
    <mergeCell ref="U220:V220"/>
    <mergeCell ref="W220:X220"/>
    <mergeCell ref="Y220:Z220"/>
    <mergeCell ref="AA220:AB220"/>
    <mergeCell ref="AM219:AN219"/>
    <mergeCell ref="AO219:AP219"/>
    <mergeCell ref="AQ219:AR219"/>
    <mergeCell ref="AS219:AT219"/>
    <mergeCell ref="AU219:AV219"/>
    <mergeCell ref="AW219:AX219"/>
    <mergeCell ref="AA219:AB219"/>
    <mergeCell ref="AC219:AD219"/>
    <mergeCell ref="AE219:AF219"/>
    <mergeCell ref="AG219:AH219"/>
    <mergeCell ref="AI219:AJ219"/>
    <mergeCell ref="AK219:AL219"/>
    <mergeCell ref="AW269:AX269"/>
    <mergeCell ref="AY269:AZ269"/>
    <mergeCell ref="A219:B219"/>
    <mergeCell ref="C219:N219"/>
    <mergeCell ref="O219:P219"/>
    <mergeCell ref="Q219:R219"/>
    <mergeCell ref="S219:T219"/>
    <mergeCell ref="U219:V219"/>
    <mergeCell ref="W219:X219"/>
    <mergeCell ref="Y219:Z219"/>
    <mergeCell ref="AK269:AL269"/>
    <mergeCell ref="AM269:AN269"/>
    <mergeCell ref="AO269:AP269"/>
    <mergeCell ref="AQ269:AR269"/>
    <mergeCell ref="AS269:AT269"/>
    <mergeCell ref="AU269:AV269"/>
    <mergeCell ref="Y269:Z269"/>
    <mergeCell ref="AA269:AB269"/>
    <mergeCell ref="AC269:AD269"/>
    <mergeCell ref="AE269:AF269"/>
    <mergeCell ref="AG269:AH269"/>
    <mergeCell ref="AI269:AJ269"/>
    <mergeCell ref="AU268:AV268"/>
    <mergeCell ref="AW268:AX268"/>
    <mergeCell ref="AY268:AZ268"/>
    <mergeCell ref="A269:B269"/>
    <mergeCell ref="C269:N269"/>
    <mergeCell ref="O269:P269"/>
    <mergeCell ref="Q269:R269"/>
    <mergeCell ref="S269:T269"/>
    <mergeCell ref="U269:V269"/>
    <mergeCell ref="W269:X269"/>
    <mergeCell ref="AI268:AJ268"/>
    <mergeCell ref="AK268:AL268"/>
    <mergeCell ref="AM268:AN268"/>
    <mergeCell ref="AO268:AP268"/>
    <mergeCell ref="AQ268:AR268"/>
    <mergeCell ref="AS268:AT268"/>
    <mergeCell ref="W268:X268"/>
    <mergeCell ref="Y268:Z268"/>
    <mergeCell ref="AA268:AB268"/>
    <mergeCell ref="AC268:AD268"/>
    <mergeCell ref="AE268:AF268"/>
    <mergeCell ref="AG268:AH268"/>
    <mergeCell ref="A268:B268"/>
    <mergeCell ref="C268:N268"/>
    <mergeCell ref="O268:P268"/>
    <mergeCell ref="Q268:R268"/>
    <mergeCell ref="S268:T268"/>
    <mergeCell ref="U268:V268"/>
    <mergeCell ref="AO216:AP216"/>
    <mergeCell ref="AQ216:AR216"/>
    <mergeCell ref="AS216:AT216"/>
    <mergeCell ref="AU216:AV216"/>
    <mergeCell ref="AW216:AX216"/>
    <mergeCell ref="AY216:AZ216"/>
    <mergeCell ref="AC216:AD216"/>
    <mergeCell ref="AE216:AF216"/>
    <mergeCell ref="AG216:AH216"/>
    <mergeCell ref="AI216:AJ216"/>
    <mergeCell ref="AK216:AL216"/>
    <mergeCell ref="AM216:AN216"/>
    <mergeCell ref="AY215:AZ215"/>
    <mergeCell ref="A216:B216"/>
    <mergeCell ref="C216:N216"/>
    <mergeCell ref="O216:P216"/>
    <mergeCell ref="Q216:R216"/>
    <mergeCell ref="S216:T216"/>
    <mergeCell ref="U216:V216"/>
    <mergeCell ref="W216:X216"/>
    <mergeCell ref="Y216:Z216"/>
    <mergeCell ref="AA216:AB216"/>
    <mergeCell ref="AM215:AN215"/>
    <mergeCell ref="AO215:AP215"/>
    <mergeCell ref="AQ215:AR215"/>
    <mergeCell ref="AS215:AT215"/>
    <mergeCell ref="AU215:AV215"/>
    <mergeCell ref="AW215:AX215"/>
    <mergeCell ref="AA215:AB215"/>
    <mergeCell ref="AC215:AD215"/>
    <mergeCell ref="AE215:AF215"/>
    <mergeCell ref="AG215:AH215"/>
    <mergeCell ref="AI215:AJ215"/>
    <mergeCell ref="AK215:AL215"/>
    <mergeCell ref="AW265:AX265"/>
    <mergeCell ref="AY265:AZ265"/>
    <mergeCell ref="A215:B215"/>
    <mergeCell ref="C215:N215"/>
    <mergeCell ref="O215:P215"/>
    <mergeCell ref="Q215:R215"/>
    <mergeCell ref="S215:T215"/>
    <mergeCell ref="U215:V215"/>
    <mergeCell ref="W215:X215"/>
    <mergeCell ref="Y215:Z215"/>
    <mergeCell ref="AK265:AL265"/>
    <mergeCell ref="AM265:AN265"/>
    <mergeCell ref="AO265:AP265"/>
    <mergeCell ref="AQ265:AR265"/>
    <mergeCell ref="AS265:AT265"/>
    <mergeCell ref="AU265:AV265"/>
    <mergeCell ref="Y265:Z265"/>
    <mergeCell ref="AA265:AB265"/>
    <mergeCell ref="AC265:AD265"/>
    <mergeCell ref="AE265:AF265"/>
    <mergeCell ref="AG265:AH265"/>
    <mergeCell ref="AI265:AJ265"/>
    <mergeCell ref="AU264:AV264"/>
    <mergeCell ref="AW264:AX264"/>
    <mergeCell ref="AY264:AZ264"/>
    <mergeCell ref="A265:B265"/>
    <mergeCell ref="C265:N265"/>
    <mergeCell ref="O265:P265"/>
    <mergeCell ref="Q265:R265"/>
    <mergeCell ref="S265:T265"/>
    <mergeCell ref="U265:V265"/>
    <mergeCell ref="W265:X265"/>
    <mergeCell ref="AI264:AJ264"/>
    <mergeCell ref="AK264:AL264"/>
    <mergeCell ref="AM264:AN264"/>
    <mergeCell ref="AO264:AP264"/>
    <mergeCell ref="AQ264:AR264"/>
    <mergeCell ref="AS264:AT264"/>
    <mergeCell ref="W264:X264"/>
    <mergeCell ref="Y264:Z264"/>
    <mergeCell ref="AA264:AB264"/>
    <mergeCell ref="AC264:AD264"/>
    <mergeCell ref="AE264:AF264"/>
    <mergeCell ref="AG264:AH264"/>
    <mergeCell ref="A264:B264"/>
    <mergeCell ref="C264:N264"/>
    <mergeCell ref="O264:P264"/>
    <mergeCell ref="Q264:R264"/>
    <mergeCell ref="S264:T264"/>
    <mergeCell ref="U264:V264"/>
    <mergeCell ref="AO212:AP212"/>
    <mergeCell ref="AQ212:AR212"/>
    <mergeCell ref="AS212:AT212"/>
    <mergeCell ref="AU212:AV212"/>
    <mergeCell ref="AW212:AX212"/>
    <mergeCell ref="AY212:AZ212"/>
    <mergeCell ref="AC212:AD212"/>
    <mergeCell ref="AE212:AF212"/>
    <mergeCell ref="AG212:AH212"/>
    <mergeCell ref="AI212:AJ212"/>
    <mergeCell ref="AK212:AL212"/>
    <mergeCell ref="AM212:AN212"/>
    <mergeCell ref="AY211:AZ211"/>
    <mergeCell ref="A212:B212"/>
    <mergeCell ref="C212:N212"/>
    <mergeCell ref="O212:P212"/>
    <mergeCell ref="Q212:R212"/>
    <mergeCell ref="S212:T212"/>
    <mergeCell ref="U212:V212"/>
    <mergeCell ref="W212:X212"/>
    <mergeCell ref="Y212:Z212"/>
    <mergeCell ref="AA212:AB212"/>
    <mergeCell ref="AM211:AN211"/>
    <mergeCell ref="AO211:AP211"/>
    <mergeCell ref="AQ211:AR211"/>
    <mergeCell ref="AS211:AT211"/>
    <mergeCell ref="AU211:AV211"/>
    <mergeCell ref="AW211:AX211"/>
    <mergeCell ref="AA211:AB211"/>
    <mergeCell ref="AC211:AD211"/>
    <mergeCell ref="AE211:AF211"/>
    <mergeCell ref="AG211:AH211"/>
    <mergeCell ref="AI211:AJ211"/>
    <mergeCell ref="AK211:AL211"/>
    <mergeCell ref="AW261:AX261"/>
    <mergeCell ref="AY261:AZ261"/>
    <mergeCell ref="A211:B211"/>
    <mergeCell ref="C211:N211"/>
    <mergeCell ref="O211:P211"/>
    <mergeCell ref="Q211:R211"/>
    <mergeCell ref="S211:T211"/>
    <mergeCell ref="U211:V211"/>
    <mergeCell ref="W211:X211"/>
    <mergeCell ref="Y211:Z211"/>
    <mergeCell ref="AK261:AL261"/>
    <mergeCell ref="AM261:AN261"/>
    <mergeCell ref="AO261:AP261"/>
    <mergeCell ref="AQ261:AR261"/>
    <mergeCell ref="AS261:AT261"/>
    <mergeCell ref="AU261:AV261"/>
    <mergeCell ref="Y261:Z261"/>
    <mergeCell ref="AA261:AB261"/>
    <mergeCell ref="AC261:AD261"/>
    <mergeCell ref="AE261:AF261"/>
    <mergeCell ref="AG261:AH261"/>
    <mergeCell ref="AI261:AJ261"/>
    <mergeCell ref="AU260:AV260"/>
    <mergeCell ref="AW260:AX260"/>
    <mergeCell ref="AY260:AZ260"/>
    <mergeCell ref="A261:B261"/>
    <mergeCell ref="C261:N261"/>
    <mergeCell ref="O261:P261"/>
    <mergeCell ref="Q261:R261"/>
    <mergeCell ref="S261:T261"/>
    <mergeCell ref="U261:V261"/>
    <mergeCell ref="W261:X261"/>
    <mergeCell ref="AI260:AJ260"/>
    <mergeCell ref="AK260:AL260"/>
    <mergeCell ref="AM260:AN260"/>
    <mergeCell ref="AO260:AP260"/>
    <mergeCell ref="AQ260:AR260"/>
    <mergeCell ref="AS260:AT260"/>
    <mergeCell ref="W260:X260"/>
    <mergeCell ref="Y260:Z260"/>
    <mergeCell ref="AA260:AB260"/>
    <mergeCell ref="AC260:AD260"/>
    <mergeCell ref="AE260:AF260"/>
    <mergeCell ref="AG260:AH260"/>
    <mergeCell ref="A260:B260"/>
    <mergeCell ref="C260:N260"/>
    <mergeCell ref="O260:P260"/>
    <mergeCell ref="Q260:R260"/>
    <mergeCell ref="S260:T260"/>
    <mergeCell ref="U260:V260"/>
    <mergeCell ref="AO208:AP208"/>
    <mergeCell ref="AQ208:AR208"/>
    <mergeCell ref="AS208:AT208"/>
    <mergeCell ref="AU208:AV208"/>
    <mergeCell ref="AW208:AX208"/>
    <mergeCell ref="AY208:AZ208"/>
    <mergeCell ref="AC208:AD208"/>
    <mergeCell ref="AE208:AF208"/>
    <mergeCell ref="AG208:AH208"/>
    <mergeCell ref="AI208:AJ208"/>
    <mergeCell ref="AK208:AL208"/>
    <mergeCell ref="AM208:AN208"/>
    <mergeCell ref="AY207:AZ207"/>
    <mergeCell ref="A208:B208"/>
    <mergeCell ref="C208:N208"/>
    <mergeCell ref="O208:P208"/>
    <mergeCell ref="Q208:R208"/>
    <mergeCell ref="S208:T208"/>
    <mergeCell ref="U208:V208"/>
    <mergeCell ref="W208:X208"/>
    <mergeCell ref="Y208:Z208"/>
    <mergeCell ref="AA208:AB208"/>
    <mergeCell ref="AM207:AN207"/>
    <mergeCell ref="AO207:AP207"/>
    <mergeCell ref="AQ207:AR207"/>
    <mergeCell ref="AS207:AT207"/>
    <mergeCell ref="AU207:AV207"/>
    <mergeCell ref="AW207:AX207"/>
    <mergeCell ref="AA207:AB207"/>
    <mergeCell ref="AC207:AD207"/>
    <mergeCell ref="AE207:AF207"/>
    <mergeCell ref="AG207:AH207"/>
    <mergeCell ref="AI207:AJ207"/>
    <mergeCell ref="AK207:AL207"/>
    <mergeCell ref="AW257:AX257"/>
    <mergeCell ref="AY257:AZ257"/>
    <mergeCell ref="A207:B207"/>
    <mergeCell ref="C207:N207"/>
    <mergeCell ref="O207:P207"/>
    <mergeCell ref="Q207:R207"/>
    <mergeCell ref="S207:T207"/>
    <mergeCell ref="U207:V207"/>
    <mergeCell ref="W207:X207"/>
    <mergeCell ref="Y207:Z207"/>
    <mergeCell ref="AK257:AL257"/>
    <mergeCell ref="AM257:AN257"/>
    <mergeCell ref="AO257:AP257"/>
    <mergeCell ref="AQ257:AR257"/>
    <mergeCell ref="AS257:AT257"/>
    <mergeCell ref="AU257:AV257"/>
    <mergeCell ref="Y257:Z257"/>
    <mergeCell ref="AA257:AB257"/>
    <mergeCell ref="AC257:AD257"/>
    <mergeCell ref="AE257:AF257"/>
    <mergeCell ref="AG257:AH257"/>
    <mergeCell ref="AI257:AJ257"/>
    <mergeCell ref="AU256:AV256"/>
    <mergeCell ref="AW256:AX256"/>
    <mergeCell ref="AY256:AZ256"/>
    <mergeCell ref="A257:B257"/>
    <mergeCell ref="C257:N257"/>
    <mergeCell ref="O257:P257"/>
    <mergeCell ref="Q257:R257"/>
    <mergeCell ref="S257:T257"/>
    <mergeCell ref="U257:V257"/>
    <mergeCell ref="W257:X257"/>
    <mergeCell ref="AI256:AJ256"/>
    <mergeCell ref="AK256:AL256"/>
    <mergeCell ref="AM256:AN256"/>
    <mergeCell ref="AO256:AP256"/>
    <mergeCell ref="AQ256:AR256"/>
    <mergeCell ref="AS256:AT256"/>
    <mergeCell ref="W256:X256"/>
    <mergeCell ref="Y256:Z256"/>
    <mergeCell ref="AA256:AB256"/>
    <mergeCell ref="AC256:AD256"/>
    <mergeCell ref="AE256:AF256"/>
    <mergeCell ref="AG256:AH256"/>
    <mergeCell ref="A256:B256"/>
    <mergeCell ref="C256:N256"/>
    <mergeCell ref="O256:P256"/>
    <mergeCell ref="Q256:R256"/>
    <mergeCell ref="S256:T256"/>
    <mergeCell ref="U256:V256"/>
    <mergeCell ref="AO204:AP204"/>
    <mergeCell ref="AQ204:AR204"/>
    <mergeCell ref="AS204:AT204"/>
    <mergeCell ref="AU204:AV204"/>
    <mergeCell ref="AW204:AX204"/>
    <mergeCell ref="AY204:AZ204"/>
    <mergeCell ref="AC204:AD204"/>
    <mergeCell ref="AE204:AF204"/>
    <mergeCell ref="AG204:AH204"/>
    <mergeCell ref="AI204:AJ204"/>
    <mergeCell ref="AK204:AL204"/>
    <mergeCell ref="AM204:AN204"/>
    <mergeCell ref="AY203:AZ203"/>
    <mergeCell ref="A204:B204"/>
    <mergeCell ref="C204:N204"/>
    <mergeCell ref="O204:P204"/>
    <mergeCell ref="Q204:R204"/>
    <mergeCell ref="S204:T204"/>
    <mergeCell ref="U204:V204"/>
    <mergeCell ref="W204:X204"/>
    <mergeCell ref="Y204:Z204"/>
    <mergeCell ref="AA204:AB204"/>
    <mergeCell ref="AM203:AN203"/>
    <mergeCell ref="AO203:AP203"/>
    <mergeCell ref="AQ203:AR203"/>
    <mergeCell ref="AS203:AT203"/>
    <mergeCell ref="AU203:AV203"/>
    <mergeCell ref="AW203:AX203"/>
    <mergeCell ref="AA203:AB203"/>
    <mergeCell ref="AC203:AD203"/>
    <mergeCell ref="AE203:AF203"/>
    <mergeCell ref="AG203:AH203"/>
    <mergeCell ref="AI203:AJ203"/>
    <mergeCell ref="AK203:AL203"/>
    <mergeCell ref="AW253:AX253"/>
    <mergeCell ref="AY253:AZ253"/>
    <mergeCell ref="A203:B203"/>
    <mergeCell ref="C203:N203"/>
    <mergeCell ref="O203:P203"/>
    <mergeCell ref="Q203:R203"/>
    <mergeCell ref="S203:T203"/>
    <mergeCell ref="U203:V203"/>
    <mergeCell ref="W203:X203"/>
    <mergeCell ref="Y203:Z203"/>
    <mergeCell ref="AK253:AL253"/>
    <mergeCell ref="AM253:AN253"/>
    <mergeCell ref="AO253:AP253"/>
    <mergeCell ref="AQ253:AR253"/>
    <mergeCell ref="AS253:AT253"/>
    <mergeCell ref="AU253:AV253"/>
    <mergeCell ref="Y253:Z253"/>
    <mergeCell ref="AA253:AB253"/>
    <mergeCell ref="AC253:AD253"/>
    <mergeCell ref="AE253:AF253"/>
    <mergeCell ref="AG253:AH253"/>
    <mergeCell ref="AI253:AJ253"/>
    <mergeCell ref="AU252:AV252"/>
    <mergeCell ref="AW252:AX252"/>
    <mergeCell ref="AY252:AZ252"/>
    <mergeCell ref="A253:B253"/>
    <mergeCell ref="C253:N253"/>
    <mergeCell ref="O253:P253"/>
    <mergeCell ref="Q253:R253"/>
    <mergeCell ref="S253:T253"/>
    <mergeCell ref="U253:V253"/>
    <mergeCell ref="W253:X253"/>
    <mergeCell ref="AI252:AJ252"/>
    <mergeCell ref="AK252:AL252"/>
    <mergeCell ref="AM252:AN252"/>
    <mergeCell ref="AO252:AP252"/>
    <mergeCell ref="AQ252:AR252"/>
    <mergeCell ref="AS252:AT252"/>
    <mergeCell ref="W252:X252"/>
    <mergeCell ref="Y252:Z252"/>
    <mergeCell ref="AA252:AB252"/>
    <mergeCell ref="AC252:AD252"/>
    <mergeCell ref="AE252:AF252"/>
    <mergeCell ref="AG252:AH252"/>
    <mergeCell ref="AS200:AT200"/>
    <mergeCell ref="AU200:AV200"/>
    <mergeCell ref="AW200:AX200"/>
    <mergeCell ref="AY200:AZ200"/>
    <mergeCell ref="A252:B252"/>
    <mergeCell ref="C252:N252"/>
    <mergeCell ref="O252:P252"/>
    <mergeCell ref="Q252:R252"/>
    <mergeCell ref="S252:T252"/>
    <mergeCell ref="U252:V252"/>
    <mergeCell ref="AG200:AH200"/>
    <mergeCell ref="AI200:AJ200"/>
    <mergeCell ref="AK200:AL200"/>
    <mergeCell ref="AM200:AN200"/>
    <mergeCell ref="AO200:AP200"/>
    <mergeCell ref="AQ200:AR200"/>
    <mergeCell ref="U200:V200"/>
    <mergeCell ref="W200:X200"/>
    <mergeCell ref="Y200:Z200"/>
    <mergeCell ref="AA200:AB200"/>
    <mergeCell ref="AC200:AD200"/>
    <mergeCell ref="AE200:AF200"/>
    <mergeCell ref="AQ199:AR199"/>
    <mergeCell ref="AS199:AT199"/>
    <mergeCell ref="AU199:AV199"/>
    <mergeCell ref="AW199:AX199"/>
    <mergeCell ref="AY199:AZ199"/>
    <mergeCell ref="A200:B200"/>
    <mergeCell ref="C200:N200"/>
    <mergeCell ref="O200:P200"/>
    <mergeCell ref="Q200:R200"/>
    <mergeCell ref="S200:T200"/>
    <mergeCell ref="Y199:Z199"/>
    <mergeCell ref="AA199:AB199"/>
    <mergeCell ref="AC199:AD199"/>
    <mergeCell ref="AE199:AF199"/>
    <mergeCell ref="AG199:AH199"/>
    <mergeCell ref="AO199:AP199"/>
    <mergeCell ref="A199:B199"/>
    <mergeCell ref="C199:N199"/>
    <mergeCell ref="O199:P199"/>
    <mergeCell ref="Q199:R199"/>
    <mergeCell ref="S199:T199"/>
    <mergeCell ref="U199:V199"/>
    <mergeCell ref="AY300:AZ300"/>
    <mergeCell ref="AK300:AL300"/>
    <mergeCell ref="AM300:AN300"/>
    <mergeCell ref="AO300:AP300"/>
    <mergeCell ref="AQ300:AR300"/>
    <mergeCell ref="AS300:AT300"/>
    <mergeCell ref="AU300:AV300"/>
    <mergeCell ref="AA300:AB300"/>
    <mergeCell ref="AC300:AD300"/>
    <mergeCell ref="AE300:AF300"/>
    <mergeCell ref="AG300:AH300"/>
    <mergeCell ref="AI300:AJ300"/>
    <mergeCell ref="AW300:AX300"/>
    <mergeCell ref="AW299:AX299"/>
    <mergeCell ref="AY299:AZ299"/>
    <mergeCell ref="A300:B300"/>
    <mergeCell ref="C300:N300"/>
    <mergeCell ref="O300:P300"/>
    <mergeCell ref="Q300:R300"/>
    <mergeCell ref="S300:T300"/>
    <mergeCell ref="U300:V300"/>
    <mergeCell ref="W300:X300"/>
    <mergeCell ref="Y300:Z300"/>
    <mergeCell ref="AK299:AL299"/>
    <mergeCell ref="AM299:AN299"/>
    <mergeCell ref="AO299:AP299"/>
    <mergeCell ref="AQ299:AR299"/>
    <mergeCell ref="AS299:AT299"/>
    <mergeCell ref="AU299:AV299"/>
    <mergeCell ref="Y299:Z299"/>
    <mergeCell ref="AA299:AB299"/>
    <mergeCell ref="AC299:AD299"/>
    <mergeCell ref="AE299:AF299"/>
    <mergeCell ref="AG299:AH299"/>
    <mergeCell ref="AI299:AJ299"/>
    <mergeCell ref="AU243:AV243"/>
    <mergeCell ref="AW243:AX243"/>
    <mergeCell ref="AY243:AZ243"/>
    <mergeCell ref="A299:B299"/>
    <mergeCell ref="C299:N299"/>
    <mergeCell ref="O299:P299"/>
    <mergeCell ref="Q299:R299"/>
    <mergeCell ref="S299:T299"/>
    <mergeCell ref="U299:V299"/>
    <mergeCell ref="W299:X299"/>
    <mergeCell ref="AI243:AJ243"/>
    <mergeCell ref="AK243:AL243"/>
    <mergeCell ref="AM243:AN243"/>
    <mergeCell ref="AO243:AP243"/>
    <mergeCell ref="AQ243:AR243"/>
    <mergeCell ref="AS243:AT243"/>
    <mergeCell ref="W243:X243"/>
    <mergeCell ref="Y243:Z243"/>
    <mergeCell ref="AA243:AB243"/>
    <mergeCell ref="AC243:AD243"/>
    <mergeCell ref="AE243:AF243"/>
    <mergeCell ref="AG243:AH243"/>
    <mergeCell ref="A243:B243"/>
    <mergeCell ref="C243:N243"/>
    <mergeCell ref="O243:P243"/>
    <mergeCell ref="Q243:R243"/>
    <mergeCell ref="S243:T243"/>
    <mergeCell ref="U243:V243"/>
    <mergeCell ref="AO241:AP241"/>
    <mergeCell ref="AQ241:AR241"/>
    <mergeCell ref="AS241:AT241"/>
    <mergeCell ref="AU241:AV241"/>
    <mergeCell ref="AW241:AX241"/>
    <mergeCell ref="AY241:AZ241"/>
    <mergeCell ref="AC241:AD241"/>
    <mergeCell ref="AE241:AF241"/>
    <mergeCell ref="AG241:AH241"/>
    <mergeCell ref="AI241:AJ241"/>
    <mergeCell ref="AK241:AL241"/>
    <mergeCell ref="AM241:AN241"/>
    <mergeCell ref="A241:B241"/>
    <mergeCell ref="C241:N241"/>
    <mergeCell ref="O241:P241"/>
    <mergeCell ref="Q241:R241"/>
    <mergeCell ref="S241:T241"/>
    <mergeCell ref="U241:V241"/>
    <mergeCell ref="W241:X241"/>
    <mergeCell ref="Y241:Z241"/>
    <mergeCell ref="AA241:AB241"/>
    <mergeCell ref="A99:BA99"/>
    <mergeCell ref="A100:B100"/>
    <mergeCell ref="C100:N100"/>
    <mergeCell ref="O100:P100"/>
    <mergeCell ref="Q100:R100"/>
    <mergeCell ref="S100:T100"/>
    <mergeCell ref="U100:V100"/>
    <mergeCell ref="W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Y100:AZ100"/>
    <mergeCell ref="A293:B293"/>
    <mergeCell ref="C293:N293"/>
    <mergeCell ref="O293:P293"/>
    <mergeCell ref="Q293:R293"/>
    <mergeCell ref="S293:T293"/>
    <mergeCell ref="U293:V293"/>
    <mergeCell ref="W293:X293"/>
    <mergeCell ref="Y293:Z293"/>
    <mergeCell ref="AA293:AB293"/>
    <mergeCell ref="AC293:AD293"/>
    <mergeCell ref="AE293:AF293"/>
    <mergeCell ref="AG293:AH293"/>
    <mergeCell ref="AI293:AJ293"/>
    <mergeCell ref="AK293:AL293"/>
    <mergeCell ref="AM293:AN293"/>
    <mergeCell ref="AO293:AP293"/>
    <mergeCell ref="AQ293:AR293"/>
    <mergeCell ref="AS293:AT293"/>
    <mergeCell ref="AU293:AV293"/>
    <mergeCell ref="AW293:AX293"/>
    <mergeCell ref="AY293:AZ293"/>
    <mergeCell ref="A294:B294"/>
    <mergeCell ref="C294:N294"/>
    <mergeCell ref="O294:P294"/>
    <mergeCell ref="Q294:R294"/>
    <mergeCell ref="S294:T294"/>
    <mergeCell ref="U294:V294"/>
    <mergeCell ref="W294:X294"/>
    <mergeCell ref="Y294:Z294"/>
    <mergeCell ref="AA294:AB294"/>
    <mergeCell ref="AC294:AD294"/>
    <mergeCell ref="AE294:AF294"/>
    <mergeCell ref="AG294:AH294"/>
    <mergeCell ref="AI294:AJ294"/>
    <mergeCell ref="AK294:AL294"/>
    <mergeCell ref="AM294:AN294"/>
    <mergeCell ref="AO294:AP294"/>
    <mergeCell ref="AQ294:AR294"/>
    <mergeCell ref="AS294:AT294"/>
    <mergeCell ref="AU294:AV294"/>
    <mergeCell ref="AW294:AX294"/>
    <mergeCell ref="AY294:AZ294"/>
    <mergeCell ref="AK235:AL235"/>
    <mergeCell ref="A101:B101"/>
    <mergeCell ref="C101:N101"/>
    <mergeCell ref="O101:P101"/>
    <mergeCell ref="Q101:R101"/>
    <mergeCell ref="S101:T101"/>
    <mergeCell ref="U101:V101"/>
    <mergeCell ref="W101:X101"/>
    <mergeCell ref="Y101:Z101"/>
    <mergeCell ref="AA101:AB101"/>
    <mergeCell ref="AC101:AD101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AU101:AV101"/>
    <mergeCell ref="AW101:AX101"/>
    <mergeCell ref="AY101:AZ101"/>
    <mergeCell ref="A102:B102"/>
    <mergeCell ref="C102:N102"/>
    <mergeCell ref="O102:P102"/>
    <mergeCell ref="Q102:R102"/>
    <mergeCell ref="S102:T102"/>
    <mergeCell ref="U102:V102"/>
    <mergeCell ref="W102:X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AQ102:AR102"/>
    <mergeCell ref="AS102:AT102"/>
    <mergeCell ref="AU102:AV102"/>
    <mergeCell ref="AW102:AX102"/>
    <mergeCell ref="AY102:AZ102"/>
    <mergeCell ref="A103:B103"/>
    <mergeCell ref="C103:N103"/>
    <mergeCell ref="O103:P103"/>
    <mergeCell ref="Q103:R103"/>
    <mergeCell ref="S103:T103"/>
    <mergeCell ref="U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AY103:AZ103"/>
    <mergeCell ref="A104:B104"/>
    <mergeCell ref="C104:N104"/>
    <mergeCell ref="O104:P104"/>
    <mergeCell ref="Q104:R104"/>
    <mergeCell ref="S104:T104"/>
    <mergeCell ref="U104:V104"/>
    <mergeCell ref="W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AQ104:AR104"/>
    <mergeCell ref="AS104:AT104"/>
    <mergeCell ref="AU104:AV104"/>
    <mergeCell ref="AW104:AX104"/>
    <mergeCell ref="AY104:AZ104"/>
    <mergeCell ref="A235:B235"/>
    <mergeCell ref="C235:N235"/>
    <mergeCell ref="O235:P235"/>
    <mergeCell ref="Q235:R235"/>
    <mergeCell ref="S235:T235"/>
    <mergeCell ref="U235:V235"/>
    <mergeCell ref="W235:X235"/>
    <mergeCell ref="Y235:Z235"/>
    <mergeCell ref="AA235:AB235"/>
    <mergeCell ref="AC235:AD235"/>
    <mergeCell ref="AE235:AF235"/>
    <mergeCell ref="AG235:AH235"/>
    <mergeCell ref="AI235:AJ235"/>
    <mergeCell ref="AM235:AN235"/>
    <mergeCell ref="AO235:AP235"/>
    <mergeCell ref="AQ235:AR235"/>
    <mergeCell ref="AS235:AT235"/>
    <mergeCell ref="AU235:AV235"/>
    <mergeCell ref="AW235:AX235"/>
    <mergeCell ref="AY235:AZ235"/>
    <mergeCell ref="A288:B288"/>
    <mergeCell ref="C288:N288"/>
    <mergeCell ref="O288:P288"/>
    <mergeCell ref="Q288:R288"/>
    <mergeCell ref="S288:T288"/>
    <mergeCell ref="U288:V288"/>
    <mergeCell ref="W288:X288"/>
    <mergeCell ref="Y288:Z288"/>
    <mergeCell ref="AA288:AB288"/>
    <mergeCell ref="AC288:AD288"/>
    <mergeCell ref="AE288:AF288"/>
    <mergeCell ref="AG288:AH288"/>
    <mergeCell ref="AI288:AJ288"/>
    <mergeCell ref="AK288:AL288"/>
    <mergeCell ref="AM288:AN288"/>
    <mergeCell ref="AO288:AP288"/>
    <mergeCell ref="AQ288:AR288"/>
    <mergeCell ref="AS288:AT288"/>
    <mergeCell ref="AU288:AV288"/>
    <mergeCell ref="AW288:AX288"/>
    <mergeCell ref="AY288:AZ288"/>
    <mergeCell ref="A105:B105"/>
    <mergeCell ref="C105:N105"/>
    <mergeCell ref="O105:P105"/>
    <mergeCell ref="Q105:R105"/>
    <mergeCell ref="S105:T105"/>
    <mergeCell ref="U105:V105"/>
    <mergeCell ref="W105:X105"/>
    <mergeCell ref="Y105:Z105"/>
    <mergeCell ref="AA105:AB105"/>
    <mergeCell ref="AC105:AD105"/>
    <mergeCell ref="AE105:AF105"/>
    <mergeCell ref="AG105:AH105"/>
    <mergeCell ref="AI105:AJ105"/>
    <mergeCell ref="AK105:AL105"/>
    <mergeCell ref="AM105:AN105"/>
    <mergeCell ref="AO105:AP105"/>
    <mergeCell ref="AQ105:AR105"/>
    <mergeCell ref="AS105:AT105"/>
    <mergeCell ref="AU105:AV105"/>
    <mergeCell ref="AW105:AX105"/>
    <mergeCell ref="AY105:AZ105"/>
    <mergeCell ref="A106:B106"/>
    <mergeCell ref="C106:N106"/>
    <mergeCell ref="O106:P106"/>
    <mergeCell ref="Q106:R106"/>
    <mergeCell ref="S106:T106"/>
    <mergeCell ref="U106:V106"/>
    <mergeCell ref="W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AU106:AV106"/>
    <mergeCell ref="AW106:AX106"/>
    <mergeCell ref="AY106:AZ106"/>
    <mergeCell ref="A107:N107"/>
    <mergeCell ref="O107:P107"/>
    <mergeCell ref="Q107:R107"/>
    <mergeCell ref="S107:T107"/>
    <mergeCell ref="U107:V107"/>
    <mergeCell ref="W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U107:AV107"/>
    <mergeCell ref="AW107:AX107"/>
    <mergeCell ref="AY107:AZ107"/>
    <mergeCell ref="X38:AT38"/>
    <mergeCell ref="AU38:AX38"/>
    <mergeCell ref="AY38:AZ38"/>
    <mergeCell ref="AY58:AZ58"/>
    <mergeCell ref="AC58:AD58"/>
    <mergeCell ref="AS192:AT192"/>
    <mergeCell ref="AU192:AV192"/>
    <mergeCell ref="AW192:AX192"/>
    <mergeCell ref="AY192:AZ192"/>
    <mergeCell ref="M4:AO4"/>
    <mergeCell ref="AE192:AF192"/>
    <mergeCell ref="AG192:AH192"/>
    <mergeCell ref="AI192:AJ192"/>
    <mergeCell ref="AK192:AL192"/>
    <mergeCell ref="A192:V192"/>
    <mergeCell ref="W192:X192"/>
    <mergeCell ref="Y192:Z192"/>
    <mergeCell ref="AA192:AB192"/>
    <mergeCell ref="AC192:AD192"/>
    <mergeCell ref="AK201:AL201"/>
    <mergeCell ref="AQ304:AR304"/>
    <mergeCell ref="W301:X301"/>
    <mergeCell ref="Y301:Z301"/>
    <mergeCell ref="AA301:AB301"/>
    <mergeCell ref="AQ202:AR202"/>
    <mergeCell ref="AS304:AT304"/>
    <mergeCell ref="AU304:AV304"/>
    <mergeCell ref="AW304:AX304"/>
    <mergeCell ref="AY304:AZ304"/>
    <mergeCell ref="AM192:AN192"/>
    <mergeCell ref="AO192:AP192"/>
    <mergeCell ref="AM202:AN202"/>
    <mergeCell ref="AO202:AP202"/>
    <mergeCell ref="AQ192:AR192"/>
    <mergeCell ref="AY202:AZ202"/>
    <mergeCell ref="AY307:AZ307"/>
    <mergeCell ref="A304:V304"/>
    <mergeCell ref="W304:X304"/>
    <mergeCell ref="Y304:Z304"/>
    <mergeCell ref="AA304:AB304"/>
    <mergeCell ref="AC304:AD304"/>
    <mergeCell ref="AE304:AF304"/>
    <mergeCell ref="AG304:AH304"/>
    <mergeCell ref="AC307:AD307"/>
    <mergeCell ref="AK304:AL304"/>
    <mergeCell ref="AE307:AF307"/>
    <mergeCell ref="AG307:AH307"/>
    <mergeCell ref="AI307:AJ307"/>
    <mergeCell ref="AA306:AB306"/>
    <mergeCell ref="AG305:AH305"/>
    <mergeCell ref="AI305:AJ305"/>
    <mergeCell ref="AC305:AD305"/>
    <mergeCell ref="AK307:AL307"/>
    <mergeCell ref="AO58:AP58"/>
    <mergeCell ref="AQ58:AR58"/>
    <mergeCell ref="AS58:AT58"/>
    <mergeCell ref="AU58:AV58"/>
    <mergeCell ref="AW58:AX58"/>
    <mergeCell ref="AW68:AX68"/>
    <mergeCell ref="AM68:AN68"/>
    <mergeCell ref="AO68:AP68"/>
    <mergeCell ref="AQ68:AR68"/>
    <mergeCell ref="AE58:AF58"/>
    <mergeCell ref="AG58:AH58"/>
    <mergeCell ref="AI58:AJ58"/>
    <mergeCell ref="AK58:AL58"/>
    <mergeCell ref="AM58:AN58"/>
    <mergeCell ref="AY68:AZ68"/>
    <mergeCell ref="AI68:AJ68"/>
    <mergeCell ref="A59:BA59"/>
    <mergeCell ref="A60:B60"/>
    <mergeCell ref="C60:N60"/>
    <mergeCell ref="A58:N58"/>
    <mergeCell ref="O58:P58"/>
    <mergeCell ref="Q58:R58"/>
    <mergeCell ref="S58:T58"/>
    <mergeCell ref="U58:V58"/>
    <mergeCell ref="W58:X58"/>
    <mergeCell ref="Y58:Z58"/>
    <mergeCell ref="AA58:AB58"/>
    <mergeCell ref="AK68:AL68"/>
    <mergeCell ref="AS68:AT68"/>
    <mergeCell ref="AU68:AV68"/>
    <mergeCell ref="Y68:Z68"/>
    <mergeCell ref="AA68:AB68"/>
    <mergeCell ref="AC68:AD68"/>
    <mergeCell ref="AE68:AF68"/>
    <mergeCell ref="AG68:AH68"/>
    <mergeCell ref="A68:N68"/>
    <mergeCell ref="O68:P68"/>
    <mergeCell ref="Q68:R68"/>
    <mergeCell ref="S68:T68"/>
    <mergeCell ref="U68:V68"/>
    <mergeCell ref="W68:X68"/>
    <mergeCell ref="AO78:AP78"/>
    <mergeCell ref="AQ78:AR78"/>
    <mergeCell ref="AS78:AT78"/>
    <mergeCell ref="AU78:AV78"/>
    <mergeCell ref="AW78:AX78"/>
    <mergeCell ref="AY78:AZ78"/>
    <mergeCell ref="AC78:AD78"/>
    <mergeCell ref="AE78:AF78"/>
    <mergeCell ref="AG78:AH78"/>
    <mergeCell ref="AI78:AJ78"/>
    <mergeCell ref="AK78:AL78"/>
    <mergeCell ref="AM78:AN78"/>
    <mergeCell ref="AW98:AX98"/>
    <mergeCell ref="AY98:AZ98"/>
    <mergeCell ref="A78:N78"/>
    <mergeCell ref="O78:P78"/>
    <mergeCell ref="Q78:R78"/>
    <mergeCell ref="S78:T78"/>
    <mergeCell ref="U78:V78"/>
    <mergeCell ref="W78:X78"/>
    <mergeCell ref="Y78:Z78"/>
    <mergeCell ref="AA78:AB78"/>
    <mergeCell ref="AK98:AL98"/>
    <mergeCell ref="AM98:AN98"/>
    <mergeCell ref="AO98:AP98"/>
    <mergeCell ref="AQ98:AR98"/>
    <mergeCell ref="AS98:AT98"/>
    <mergeCell ref="AU98:AV98"/>
    <mergeCell ref="Y98:Z98"/>
    <mergeCell ref="AA98:AB98"/>
    <mergeCell ref="AC98:AD98"/>
    <mergeCell ref="AE98:AF98"/>
    <mergeCell ref="AG98:AH98"/>
    <mergeCell ref="AI98:AJ98"/>
    <mergeCell ref="AE119:AF119"/>
    <mergeCell ref="AG119:AH119"/>
    <mergeCell ref="AI119:AJ119"/>
    <mergeCell ref="AK119:AL119"/>
    <mergeCell ref="A98:N98"/>
    <mergeCell ref="O98:P98"/>
    <mergeCell ref="Q98:R98"/>
    <mergeCell ref="S98:T98"/>
    <mergeCell ref="U98:V98"/>
    <mergeCell ref="W98:X98"/>
    <mergeCell ref="AM119:AN119"/>
    <mergeCell ref="AO119:AP119"/>
    <mergeCell ref="AQ119:AR119"/>
    <mergeCell ref="AS119:AT119"/>
    <mergeCell ref="AU119:AV119"/>
    <mergeCell ref="AW119:AX119"/>
    <mergeCell ref="AY119:AZ119"/>
    <mergeCell ref="A120:B120"/>
    <mergeCell ref="C120:N120"/>
    <mergeCell ref="O120:P120"/>
    <mergeCell ref="Q120:R120"/>
    <mergeCell ref="S120:T120"/>
    <mergeCell ref="U120:V120"/>
    <mergeCell ref="W120:X120"/>
    <mergeCell ref="Y120:Z120"/>
    <mergeCell ref="AA120:AB120"/>
    <mergeCell ref="AY120:AZ120"/>
    <mergeCell ref="AC120:AD120"/>
    <mergeCell ref="AE120:AF120"/>
    <mergeCell ref="AG120:AH120"/>
    <mergeCell ref="AI120:AJ120"/>
    <mergeCell ref="AK120:AL120"/>
    <mergeCell ref="AM120:AN120"/>
    <mergeCell ref="U121:V121"/>
    <mergeCell ref="AO120:AP120"/>
    <mergeCell ref="AQ120:AR120"/>
    <mergeCell ref="AS120:AT120"/>
    <mergeCell ref="AU120:AV120"/>
    <mergeCell ref="AW120:AX120"/>
    <mergeCell ref="AE121:AF121"/>
    <mergeCell ref="AG121:AH121"/>
    <mergeCell ref="AS121:AT121"/>
    <mergeCell ref="AU121:AV121"/>
    <mergeCell ref="AQ117:AR117"/>
    <mergeCell ref="AS117:AT117"/>
    <mergeCell ref="AU117:AV117"/>
    <mergeCell ref="AW117:AX117"/>
    <mergeCell ref="AY117:AZ117"/>
    <mergeCell ref="A121:B121"/>
    <mergeCell ref="C121:N121"/>
    <mergeCell ref="O121:P121"/>
    <mergeCell ref="Q121:R121"/>
    <mergeCell ref="S121:T121"/>
    <mergeCell ref="AE117:AF117"/>
    <mergeCell ref="AG117:AH117"/>
    <mergeCell ref="AI117:AJ117"/>
    <mergeCell ref="AK117:AL117"/>
    <mergeCell ref="AM117:AN117"/>
    <mergeCell ref="AO117:AP117"/>
    <mergeCell ref="A117:N117"/>
    <mergeCell ref="O117:P117"/>
    <mergeCell ref="Q117:R117"/>
    <mergeCell ref="S117:T117"/>
    <mergeCell ref="U117:V117"/>
    <mergeCell ref="W117:X117"/>
    <mergeCell ref="Y117:Z117"/>
    <mergeCell ref="AA117:AB117"/>
    <mergeCell ref="W121:X121"/>
    <mergeCell ref="Y121:Z121"/>
    <mergeCell ref="AA121:AB121"/>
    <mergeCell ref="AC121:AD121"/>
    <mergeCell ref="AC117:AD117"/>
    <mergeCell ref="AA119:AB119"/>
    <mergeCell ref="AC119:AD119"/>
    <mergeCell ref="A118:BA118"/>
    <mergeCell ref="A301:B301"/>
    <mergeCell ref="C301:N301"/>
    <mergeCell ref="O301:P301"/>
    <mergeCell ref="Q301:R301"/>
    <mergeCell ref="S301:T301"/>
    <mergeCell ref="U301:V301"/>
    <mergeCell ref="W197:X197"/>
    <mergeCell ref="AS202:AT202"/>
    <mergeCell ref="AU202:AV202"/>
    <mergeCell ref="AW202:AX202"/>
    <mergeCell ref="AA202:AB202"/>
    <mergeCell ref="AC202:AD202"/>
    <mergeCell ref="AE202:AF202"/>
    <mergeCell ref="AG202:AH202"/>
    <mergeCell ref="AI202:AJ202"/>
    <mergeCell ref="W199:X199"/>
    <mergeCell ref="AW201:AX201"/>
    <mergeCell ref="AY201:AZ201"/>
    <mergeCell ref="A202:B202"/>
    <mergeCell ref="C202:N202"/>
    <mergeCell ref="O202:P202"/>
    <mergeCell ref="Q202:R202"/>
    <mergeCell ref="S202:T202"/>
    <mergeCell ref="U202:V202"/>
    <mergeCell ref="W202:X202"/>
    <mergeCell ref="W201:X201"/>
    <mergeCell ref="Y202:Z202"/>
    <mergeCell ref="AS201:AT201"/>
    <mergeCell ref="AU201:AV201"/>
    <mergeCell ref="Y201:Z201"/>
    <mergeCell ref="AA201:AB201"/>
    <mergeCell ref="AC201:AD201"/>
    <mergeCell ref="AE201:AF201"/>
    <mergeCell ref="AG201:AH201"/>
    <mergeCell ref="AK202:AL202"/>
    <mergeCell ref="AU196:AV196"/>
    <mergeCell ref="AW196:AX196"/>
    <mergeCell ref="AY196:AZ196"/>
    <mergeCell ref="A201:B201"/>
    <mergeCell ref="C201:N201"/>
    <mergeCell ref="O201:P201"/>
    <mergeCell ref="Q201:R201"/>
    <mergeCell ref="S201:T201"/>
    <mergeCell ref="U201:V201"/>
    <mergeCell ref="AM201:AN201"/>
    <mergeCell ref="AO196:AP196"/>
    <mergeCell ref="AQ196:AR196"/>
    <mergeCell ref="AI201:AJ201"/>
    <mergeCell ref="AO201:AP201"/>
    <mergeCell ref="AQ201:AR201"/>
    <mergeCell ref="AK197:AL197"/>
    <mergeCell ref="AM197:AN197"/>
    <mergeCell ref="AI199:AJ199"/>
    <mergeCell ref="AK199:AL199"/>
    <mergeCell ref="AM199:AN199"/>
    <mergeCell ref="AS196:AT196"/>
    <mergeCell ref="W196:X196"/>
    <mergeCell ref="Y196:Z196"/>
    <mergeCell ref="AA196:AB196"/>
    <mergeCell ref="AC196:AD196"/>
    <mergeCell ref="AE196:AF196"/>
    <mergeCell ref="AG196:AH196"/>
    <mergeCell ref="AI196:AJ196"/>
    <mergeCell ref="AK196:AL196"/>
    <mergeCell ref="AM196:AN196"/>
    <mergeCell ref="A196:B196"/>
    <mergeCell ref="C196:N196"/>
    <mergeCell ref="O196:P196"/>
    <mergeCell ref="Q196:R196"/>
    <mergeCell ref="S196:T196"/>
    <mergeCell ref="U196:V196"/>
    <mergeCell ref="AO195:AP195"/>
    <mergeCell ref="AQ195:AR195"/>
    <mergeCell ref="AS195:AT195"/>
    <mergeCell ref="AU195:AV195"/>
    <mergeCell ref="AW195:AX195"/>
    <mergeCell ref="AY195:AZ195"/>
    <mergeCell ref="AC195:AD195"/>
    <mergeCell ref="AE195:AF195"/>
    <mergeCell ref="AG195:AH195"/>
    <mergeCell ref="AI195:AJ195"/>
    <mergeCell ref="AK195:AL195"/>
    <mergeCell ref="AM195:AN195"/>
    <mergeCell ref="AY210:AZ210"/>
    <mergeCell ref="A195:B195"/>
    <mergeCell ref="C195:N195"/>
    <mergeCell ref="O195:P195"/>
    <mergeCell ref="Q195:R195"/>
    <mergeCell ref="S195:T195"/>
    <mergeCell ref="U195:V195"/>
    <mergeCell ref="W195:X195"/>
    <mergeCell ref="Y195:Z195"/>
    <mergeCell ref="AA195:AB195"/>
    <mergeCell ref="AM210:AN210"/>
    <mergeCell ref="AO210:AP210"/>
    <mergeCell ref="AQ210:AR210"/>
    <mergeCell ref="AS210:AT210"/>
    <mergeCell ref="AU210:AV210"/>
    <mergeCell ref="AW210:AX210"/>
    <mergeCell ref="AA210:AB210"/>
    <mergeCell ref="AC210:AD210"/>
    <mergeCell ref="AE210:AF210"/>
    <mergeCell ref="AG210:AH210"/>
    <mergeCell ref="AI210:AJ210"/>
    <mergeCell ref="AK210:AL210"/>
    <mergeCell ref="AW209:AX209"/>
    <mergeCell ref="AY209:AZ209"/>
    <mergeCell ref="A210:B210"/>
    <mergeCell ref="C210:N210"/>
    <mergeCell ref="O210:P210"/>
    <mergeCell ref="Q210:R210"/>
    <mergeCell ref="S210:T210"/>
    <mergeCell ref="U210:V210"/>
    <mergeCell ref="W210:X210"/>
    <mergeCell ref="Y210:Z210"/>
    <mergeCell ref="AK209:AL209"/>
    <mergeCell ref="AM209:AN209"/>
    <mergeCell ref="AO209:AP209"/>
    <mergeCell ref="AQ209:AR209"/>
    <mergeCell ref="AS209:AT209"/>
    <mergeCell ref="AU209:AV209"/>
    <mergeCell ref="Y209:Z209"/>
    <mergeCell ref="AA209:AB209"/>
    <mergeCell ref="AC209:AD209"/>
    <mergeCell ref="AE209:AF209"/>
    <mergeCell ref="AG209:AH209"/>
    <mergeCell ref="AI209:AJ209"/>
    <mergeCell ref="AU206:AV206"/>
    <mergeCell ref="AW206:AX206"/>
    <mergeCell ref="AY206:AZ206"/>
    <mergeCell ref="A209:B209"/>
    <mergeCell ref="C209:N209"/>
    <mergeCell ref="O209:P209"/>
    <mergeCell ref="Q209:R209"/>
    <mergeCell ref="S209:T209"/>
    <mergeCell ref="U209:V209"/>
    <mergeCell ref="W209:X209"/>
    <mergeCell ref="AI206:AJ206"/>
    <mergeCell ref="AK206:AL206"/>
    <mergeCell ref="AM206:AN206"/>
    <mergeCell ref="AO206:AP206"/>
    <mergeCell ref="AQ206:AR206"/>
    <mergeCell ref="AS206:AT206"/>
    <mergeCell ref="W206:X206"/>
    <mergeCell ref="Y206:Z206"/>
    <mergeCell ref="AA206:AB206"/>
    <mergeCell ref="AC206:AD206"/>
    <mergeCell ref="AE206:AF206"/>
    <mergeCell ref="AG206:AH206"/>
    <mergeCell ref="A206:B206"/>
    <mergeCell ref="C206:N206"/>
    <mergeCell ref="O206:P206"/>
    <mergeCell ref="Q206:R206"/>
    <mergeCell ref="S206:T206"/>
    <mergeCell ref="U206:V206"/>
    <mergeCell ref="AO205:AP205"/>
    <mergeCell ref="AQ205:AR205"/>
    <mergeCell ref="AS205:AT205"/>
    <mergeCell ref="AU205:AV205"/>
    <mergeCell ref="AW205:AX205"/>
    <mergeCell ref="AY205:AZ205"/>
    <mergeCell ref="AC205:AD205"/>
    <mergeCell ref="AE205:AF205"/>
    <mergeCell ref="AG205:AH205"/>
    <mergeCell ref="AI205:AJ205"/>
    <mergeCell ref="AK205:AL205"/>
    <mergeCell ref="AM205:AN205"/>
    <mergeCell ref="AY218:AZ218"/>
    <mergeCell ref="A205:B205"/>
    <mergeCell ref="C205:N205"/>
    <mergeCell ref="O205:P205"/>
    <mergeCell ref="Q205:R205"/>
    <mergeCell ref="S205:T205"/>
    <mergeCell ref="U205:V205"/>
    <mergeCell ref="W205:X205"/>
    <mergeCell ref="Y205:Z205"/>
    <mergeCell ref="AA205:AB205"/>
    <mergeCell ref="AM218:AN218"/>
    <mergeCell ref="AO218:AP218"/>
    <mergeCell ref="AQ218:AR218"/>
    <mergeCell ref="AS218:AT218"/>
    <mergeCell ref="AU218:AV218"/>
    <mergeCell ref="AW218:AX218"/>
    <mergeCell ref="AA218:AB218"/>
    <mergeCell ref="AC218:AD218"/>
    <mergeCell ref="AE218:AF218"/>
    <mergeCell ref="AG218:AH218"/>
    <mergeCell ref="AI218:AJ218"/>
    <mergeCell ref="AK218:AL218"/>
    <mergeCell ref="AW217:AX217"/>
    <mergeCell ref="AY217:AZ217"/>
    <mergeCell ref="A218:B218"/>
    <mergeCell ref="C218:N218"/>
    <mergeCell ref="O218:P218"/>
    <mergeCell ref="Q218:R218"/>
    <mergeCell ref="S218:T218"/>
    <mergeCell ref="U218:V218"/>
    <mergeCell ref="W218:X218"/>
    <mergeCell ref="Y218:Z218"/>
    <mergeCell ref="AK217:AL217"/>
    <mergeCell ref="AM217:AN217"/>
    <mergeCell ref="AO217:AP217"/>
    <mergeCell ref="AQ217:AR217"/>
    <mergeCell ref="AS217:AT217"/>
    <mergeCell ref="AU217:AV217"/>
    <mergeCell ref="Y217:Z217"/>
    <mergeCell ref="AA217:AB217"/>
    <mergeCell ref="AC217:AD217"/>
    <mergeCell ref="AE217:AF217"/>
    <mergeCell ref="AG217:AH217"/>
    <mergeCell ref="AI217:AJ217"/>
    <mergeCell ref="AU214:AV214"/>
    <mergeCell ref="AW214:AX214"/>
    <mergeCell ref="AY214:AZ214"/>
    <mergeCell ref="A217:B217"/>
    <mergeCell ref="C217:N217"/>
    <mergeCell ref="O217:P217"/>
    <mergeCell ref="Q217:R217"/>
    <mergeCell ref="S217:T217"/>
    <mergeCell ref="U217:V217"/>
    <mergeCell ref="W217:X217"/>
    <mergeCell ref="AI214:AJ214"/>
    <mergeCell ref="AK214:AL214"/>
    <mergeCell ref="AM214:AN214"/>
    <mergeCell ref="AO214:AP214"/>
    <mergeCell ref="AQ214:AR214"/>
    <mergeCell ref="AS214:AT214"/>
    <mergeCell ref="W214:X214"/>
    <mergeCell ref="Y214:Z214"/>
    <mergeCell ref="AA214:AB214"/>
    <mergeCell ref="AC214:AD214"/>
    <mergeCell ref="AE214:AF214"/>
    <mergeCell ref="AG214:AH214"/>
    <mergeCell ref="A214:B214"/>
    <mergeCell ref="C214:N214"/>
    <mergeCell ref="O214:P214"/>
    <mergeCell ref="Q214:R214"/>
    <mergeCell ref="S214:T214"/>
    <mergeCell ref="U214:V214"/>
    <mergeCell ref="AO213:AP213"/>
    <mergeCell ref="AQ213:AR213"/>
    <mergeCell ref="AS213:AT213"/>
    <mergeCell ref="AU213:AV213"/>
    <mergeCell ref="AW213:AX213"/>
    <mergeCell ref="AY213:AZ213"/>
    <mergeCell ref="AC213:AD213"/>
    <mergeCell ref="AE213:AF213"/>
    <mergeCell ref="AG213:AH213"/>
    <mergeCell ref="AI213:AJ213"/>
    <mergeCell ref="AK213:AL213"/>
    <mergeCell ref="AM213:AN213"/>
    <mergeCell ref="AY226:AZ226"/>
    <mergeCell ref="A213:B213"/>
    <mergeCell ref="C213:N213"/>
    <mergeCell ref="O213:P213"/>
    <mergeCell ref="Q213:R213"/>
    <mergeCell ref="S213:T213"/>
    <mergeCell ref="U213:V213"/>
    <mergeCell ref="W213:X213"/>
    <mergeCell ref="Y213:Z213"/>
    <mergeCell ref="AA213:AB213"/>
    <mergeCell ref="AM226:AN226"/>
    <mergeCell ref="AO226:AP226"/>
    <mergeCell ref="AQ226:AR226"/>
    <mergeCell ref="AS226:AT226"/>
    <mergeCell ref="AU226:AV226"/>
    <mergeCell ref="AW226:AX226"/>
    <mergeCell ref="AA226:AB226"/>
    <mergeCell ref="AC226:AD226"/>
    <mergeCell ref="AE226:AF226"/>
    <mergeCell ref="AG226:AH226"/>
    <mergeCell ref="AI226:AJ226"/>
    <mergeCell ref="AK226:AL226"/>
    <mergeCell ref="AW225:AX225"/>
    <mergeCell ref="AY225:AZ225"/>
    <mergeCell ref="A226:B226"/>
    <mergeCell ref="C226:N226"/>
    <mergeCell ref="O226:P226"/>
    <mergeCell ref="Q226:R226"/>
    <mergeCell ref="S226:T226"/>
    <mergeCell ref="U226:V226"/>
    <mergeCell ref="W226:X226"/>
    <mergeCell ref="Y226:Z226"/>
    <mergeCell ref="AK225:AL225"/>
    <mergeCell ref="AM225:AN225"/>
    <mergeCell ref="AO225:AP225"/>
    <mergeCell ref="AQ225:AR225"/>
    <mergeCell ref="AS225:AT225"/>
    <mergeCell ref="AU225:AV225"/>
    <mergeCell ref="Y225:Z225"/>
    <mergeCell ref="AA225:AB225"/>
    <mergeCell ref="AC225:AD225"/>
    <mergeCell ref="AE225:AF225"/>
    <mergeCell ref="AG225:AH225"/>
    <mergeCell ref="AI225:AJ225"/>
    <mergeCell ref="AU222:AV222"/>
    <mergeCell ref="AW222:AX222"/>
    <mergeCell ref="AY222:AZ222"/>
    <mergeCell ref="A225:B225"/>
    <mergeCell ref="C225:N225"/>
    <mergeCell ref="O225:P225"/>
    <mergeCell ref="Q225:R225"/>
    <mergeCell ref="S225:T225"/>
    <mergeCell ref="U225:V225"/>
    <mergeCell ref="W225:X225"/>
    <mergeCell ref="AI222:AJ222"/>
    <mergeCell ref="AK222:AL222"/>
    <mergeCell ref="AM222:AN222"/>
    <mergeCell ref="AO222:AP222"/>
    <mergeCell ref="AQ222:AR222"/>
    <mergeCell ref="AS222:AT222"/>
    <mergeCell ref="W222:X222"/>
    <mergeCell ref="Y222:Z222"/>
    <mergeCell ref="AA222:AB222"/>
    <mergeCell ref="AC222:AD222"/>
    <mergeCell ref="AE222:AF222"/>
    <mergeCell ref="AG222:AH222"/>
    <mergeCell ref="A222:B222"/>
    <mergeCell ref="C222:N222"/>
    <mergeCell ref="O222:P222"/>
    <mergeCell ref="Q222:R222"/>
    <mergeCell ref="S222:T222"/>
    <mergeCell ref="U222:V222"/>
    <mergeCell ref="AO221:AP221"/>
    <mergeCell ref="AQ221:AR221"/>
    <mergeCell ref="AS221:AT221"/>
    <mergeCell ref="AU221:AV221"/>
    <mergeCell ref="AW221:AX221"/>
    <mergeCell ref="AY221:AZ221"/>
    <mergeCell ref="AC221:AD221"/>
    <mergeCell ref="AE221:AF221"/>
    <mergeCell ref="AG221:AH221"/>
    <mergeCell ref="AI221:AJ221"/>
    <mergeCell ref="AK221:AL221"/>
    <mergeCell ref="AM221:AN221"/>
    <mergeCell ref="AY234:AZ234"/>
    <mergeCell ref="A221:B221"/>
    <mergeCell ref="C221:N221"/>
    <mergeCell ref="O221:P221"/>
    <mergeCell ref="Q221:R221"/>
    <mergeCell ref="S221:T221"/>
    <mergeCell ref="U221:V221"/>
    <mergeCell ref="W221:X221"/>
    <mergeCell ref="Y221:Z221"/>
    <mergeCell ref="AA221:AB221"/>
    <mergeCell ref="AM234:AN234"/>
    <mergeCell ref="AO234:AP234"/>
    <mergeCell ref="AQ234:AR234"/>
    <mergeCell ref="AS234:AT234"/>
    <mergeCell ref="AU234:AV234"/>
    <mergeCell ref="AW234:AX234"/>
    <mergeCell ref="AA234:AB234"/>
    <mergeCell ref="AC234:AD234"/>
    <mergeCell ref="AE234:AF234"/>
    <mergeCell ref="AG234:AH234"/>
    <mergeCell ref="AI234:AJ234"/>
    <mergeCell ref="AK234:AL234"/>
    <mergeCell ref="AW233:AX233"/>
    <mergeCell ref="AY233:AZ233"/>
    <mergeCell ref="A234:B234"/>
    <mergeCell ref="C234:N234"/>
    <mergeCell ref="O234:P234"/>
    <mergeCell ref="Q234:R234"/>
    <mergeCell ref="S234:T234"/>
    <mergeCell ref="U234:V234"/>
    <mergeCell ref="W234:X234"/>
    <mergeCell ref="Y234:Z234"/>
    <mergeCell ref="AK233:AL233"/>
    <mergeCell ref="AM233:AN233"/>
    <mergeCell ref="AO233:AP233"/>
    <mergeCell ref="AQ233:AR233"/>
    <mergeCell ref="AS233:AT233"/>
    <mergeCell ref="AU233:AV233"/>
    <mergeCell ref="Y233:Z233"/>
    <mergeCell ref="AA233:AB233"/>
    <mergeCell ref="AC233:AD233"/>
    <mergeCell ref="AE233:AF233"/>
    <mergeCell ref="AG233:AH233"/>
    <mergeCell ref="AI233:AJ233"/>
    <mergeCell ref="AU230:AV230"/>
    <mergeCell ref="AW230:AX230"/>
    <mergeCell ref="AY230:AZ230"/>
    <mergeCell ref="A233:B233"/>
    <mergeCell ref="C233:N233"/>
    <mergeCell ref="O233:P233"/>
    <mergeCell ref="Q233:R233"/>
    <mergeCell ref="S233:T233"/>
    <mergeCell ref="U233:V233"/>
    <mergeCell ref="W233:X233"/>
    <mergeCell ref="AI230:AJ230"/>
    <mergeCell ref="AK230:AL230"/>
    <mergeCell ref="AM230:AN230"/>
    <mergeCell ref="AO230:AP230"/>
    <mergeCell ref="AQ230:AR230"/>
    <mergeCell ref="AS230:AT230"/>
    <mergeCell ref="W230:X230"/>
    <mergeCell ref="Y230:Z230"/>
    <mergeCell ref="AA230:AB230"/>
    <mergeCell ref="AC230:AD230"/>
    <mergeCell ref="AE230:AF230"/>
    <mergeCell ref="AG230:AH230"/>
    <mergeCell ref="A230:B230"/>
    <mergeCell ref="C230:N230"/>
    <mergeCell ref="O230:P230"/>
    <mergeCell ref="Q230:R230"/>
    <mergeCell ref="S230:T230"/>
    <mergeCell ref="U230:V230"/>
    <mergeCell ref="AO229:AP229"/>
    <mergeCell ref="AQ229:AR229"/>
    <mergeCell ref="AS229:AT229"/>
    <mergeCell ref="AU229:AV229"/>
    <mergeCell ref="AW229:AX229"/>
    <mergeCell ref="AY229:AZ229"/>
    <mergeCell ref="AC229:AD229"/>
    <mergeCell ref="AE229:AF229"/>
    <mergeCell ref="AG229:AH229"/>
    <mergeCell ref="AI229:AJ229"/>
    <mergeCell ref="AK229:AL229"/>
    <mergeCell ref="AM229:AN229"/>
    <mergeCell ref="AY246:AZ246"/>
    <mergeCell ref="A229:B229"/>
    <mergeCell ref="C229:N229"/>
    <mergeCell ref="O229:P229"/>
    <mergeCell ref="Q229:R229"/>
    <mergeCell ref="S229:T229"/>
    <mergeCell ref="U229:V229"/>
    <mergeCell ref="W229:X229"/>
    <mergeCell ref="Y229:Z229"/>
    <mergeCell ref="AA229:AB229"/>
    <mergeCell ref="AM246:AN246"/>
    <mergeCell ref="AO246:AP246"/>
    <mergeCell ref="AQ246:AR246"/>
    <mergeCell ref="AS246:AT246"/>
    <mergeCell ref="AU246:AV246"/>
    <mergeCell ref="AW246:AX246"/>
    <mergeCell ref="AA246:AB246"/>
    <mergeCell ref="AC246:AD246"/>
    <mergeCell ref="AE246:AF246"/>
    <mergeCell ref="AG246:AH246"/>
    <mergeCell ref="AI246:AJ246"/>
    <mergeCell ref="AK246:AL246"/>
    <mergeCell ref="AW240:AX240"/>
    <mergeCell ref="AY240:AZ240"/>
    <mergeCell ref="A246:B246"/>
    <mergeCell ref="C246:N246"/>
    <mergeCell ref="O246:P246"/>
    <mergeCell ref="Q246:R246"/>
    <mergeCell ref="S246:T246"/>
    <mergeCell ref="U246:V246"/>
    <mergeCell ref="W246:X246"/>
    <mergeCell ref="Y246:Z246"/>
    <mergeCell ref="AK240:AL240"/>
    <mergeCell ref="AM240:AN240"/>
    <mergeCell ref="AO240:AP240"/>
    <mergeCell ref="AQ240:AR240"/>
    <mergeCell ref="AS240:AT240"/>
    <mergeCell ref="AU240:AV240"/>
    <mergeCell ref="Y240:Z240"/>
    <mergeCell ref="AA240:AB240"/>
    <mergeCell ref="AC240:AD240"/>
    <mergeCell ref="AE240:AF240"/>
    <mergeCell ref="AG240:AH240"/>
    <mergeCell ref="AI240:AJ240"/>
    <mergeCell ref="AU237:AV237"/>
    <mergeCell ref="AW237:AX237"/>
    <mergeCell ref="AY237:AZ237"/>
    <mergeCell ref="A240:B240"/>
    <mergeCell ref="C240:N240"/>
    <mergeCell ref="O240:P240"/>
    <mergeCell ref="Q240:R240"/>
    <mergeCell ref="S240:T240"/>
    <mergeCell ref="U240:V240"/>
    <mergeCell ref="W240:X240"/>
    <mergeCell ref="AI237:AJ237"/>
    <mergeCell ref="AK237:AL237"/>
    <mergeCell ref="AM237:AN237"/>
    <mergeCell ref="AO237:AP237"/>
    <mergeCell ref="AQ237:AR237"/>
    <mergeCell ref="AS237:AT237"/>
    <mergeCell ref="AY236:AZ236"/>
    <mergeCell ref="A237:B237"/>
    <mergeCell ref="C237:N237"/>
    <mergeCell ref="O237:P237"/>
    <mergeCell ref="Q237:R237"/>
    <mergeCell ref="S237:T237"/>
    <mergeCell ref="U237:V237"/>
    <mergeCell ref="W237:X237"/>
    <mergeCell ref="Y237:Z237"/>
    <mergeCell ref="AA237:AB237"/>
    <mergeCell ref="AM236:AN236"/>
    <mergeCell ref="AO236:AP236"/>
    <mergeCell ref="AQ236:AR236"/>
    <mergeCell ref="AS236:AT236"/>
    <mergeCell ref="AU236:AV236"/>
    <mergeCell ref="AW236:AX236"/>
    <mergeCell ref="AY251:AZ251"/>
    <mergeCell ref="A236:B236"/>
    <mergeCell ref="C236:N236"/>
    <mergeCell ref="O236:P236"/>
    <mergeCell ref="Q236:R236"/>
    <mergeCell ref="S236:T236"/>
    <mergeCell ref="U236:V236"/>
    <mergeCell ref="W236:X236"/>
    <mergeCell ref="Y236:Z236"/>
    <mergeCell ref="AA236:AB236"/>
    <mergeCell ref="AM251:AN251"/>
    <mergeCell ref="AO251:AP251"/>
    <mergeCell ref="AQ251:AR251"/>
    <mergeCell ref="AS251:AT251"/>
    <mergeCell ref="AU251:AV251"/>
    <mergeCell ref="AW251:AX251"/>
    <mergeCell ref="AA251:AB251"/>
    <mergeCell ref="AC251:AD251"/>
    <mergeCell ref="AE251:AF251"/>
    <mergeCell ref="AG251:AH251"/>
    <mergeCell ref="AI251:AJ251"/>
    <mergeCell ref="AK251:AL251"/>
    <mergeCell ref="AW250:AX250"/>
    <mergeCell ref="AY250:AZ250"/>
    <mergeCell ref="A251:B251"/>
    <mergeCell ref="C251:N251"/>
    <mergeCell ref="O251:P251"/>
    <mergeCell ref="Q251:R251"/>
    <mergeCell ref="S251:T251"/>
    <mergeCell ref="U251:V251"/>
    <mergeCell ref="W251:X251"/>
    <mergeCell ref="Y251:Z251"/>
    <mergeCell ref="AK250:AL250"/>
    <mergeCell ref="AM250:AN250"/>
    <mergeCell ref="AO250:AP250"/>
    <mergeCell ref="AQ250:AR250"/>
    <mergeCell ref="AS250:AT250"/>
    <mergeCell ref="AU250:AV250"/>
    <mergeCell ref="Y250:Z250"/>
    <mergeCell ref="AA250:AB250"/>
    <mergeCell ref="AC250:AD250"/>
    <mergeCell ref="AE250:AF250"/>
    <mergeCell ref="AG250:AH250"/>
    <mergeCell ref="AI250:AJ250"/>
    <mergeCell ref="A250:B250"/>
    <mergeCell ref="C250:N250"/>
    <mergeCell ref="O250:P250"/>
    <mergeCell ref="Q250:R250"/>
    <mergeCell ref="S250:T250"/>
    <mergeCell ref="U250:V250"/>
    <mergeCell ref="W250:X250"/>
    <mergeCell ref="C11:AY11"/>
    <mergeCell ref="AO247:AP247"/>
    <mergeCell ref="AM247:AN247"/>
    <mergeCell ref="AC236:AD236"/>
    <mergeCell ref="AE236:AF236"/>
    <mergeCell ref="AG236:AH236"/>
    <mergeCell ref="AI236:AJ236"/>
    <mergeCell ref="AK247:AL247"/>
    <mergeCell ref="A177:N177"/>
    <mergeCell ref="O177:P177"/>
    <mergeCell ref="Q177:R177"/>
    <mergeCell ref="S177:T177"/>
    <mergeCell ref="U177:V177"/>
    <mergeCell ref="AK236:AL236"/>
    <mergeCell ref="AC237:AD237"/>
    <mergeCell ref="AE237:AF237"/>
    <mergeCell ref="AG237:AH237"/>
    <mergeCell ref="U191:V191"/>
    <mergeCell ref="W191:X191"/>
    <mergeCell ref="AA247:AB247"/>
    <mergeCell ref="AQ247:AR247"/>
    <mergeCell ref="AS247:AT247"/>
    <mergeCell ref="AU247:AV247"/>
    <mergeCell ref="AW247:AX247"/>
    <mergeCell ref="AY247:AZ247"/>
    <mergeCell ref="AC247:AD247"/>
    <mergeCell ref="AE247:AF247"/>
    <mergeCell ref="AG247:AH247"/>
    <mergeCell ref="AI247:AJ247"/>
    <mergeCell ref="AW259:AX259"/>
    <mergeCell ref="AY259:AZ259"/>
    <mergeCell ref="A247:B247"/>
    <mergeCell ref="C247:N247"/>
    <mergeCell ref="O247:P247"/>
    <mergeCell ref="Q247:R247"/>
    <mergeCell ref="S247:T247"/>
    <mergeCell ref="U247:V247"/>
    <mergeCell ref="W247:X247"/>
    <mergeCell ref="Y247:Z247"/>
    <mergeCell ref="AK259:AL259"/>
    <mergeCell ref="AM259:AN259"/>
    <mergeCell ref="AO259:AP259"/>
    <mergeCell ref="AQ259:AR259"/>
    <mergeCell ref="AS259:AT259"/>
    <mergeCell ref="AU259:AV259"/>
    <mergeCell ref="Y259:Z259"/>
    <mergeCell ref="AA259:AB259"/>
    <mergeCell ref="AC259:AD259"/>
    <mergeCell ref="AE259:AF259"/>
    <mergeCell ref="AG259:AH259"/>
    <mergeCell ref="AI259:AJ259"/>
    <mergeCell ref="AU258:AV258"/>
    <mergeCell ref="AW258:AX258"/>
    <mergeCell ref="AY258:AZ258"/>
    <mergeCell ref="A259:B259"/>
    <mergeCell ref="C259:N259"/>
    <mergeCell ref="O259:P259"/>
    <mergeCell ref="Q259:R259"/>
    <mergeCell ref="S259:T259"/>
    <mergeCell ref="U259:V259"/>
    <mergeCell ref="W259:X259"/>
    <mergeCell ref="AI258:AJ258"/>
    <mergeCell ref="AK258:AL258"/>
    <mergeCell ref="AM258:AN258"/>
    <mergeCell ref="AO258:AP258"/>
    <mergeCell ref="AQ258:AR258"/>
    <mergeCell ref="AS258:AT258"/>
    <mergeCell ref="W258:X258"/>
    <mergeCell ref="Y258:Z258"/>
    <mergeCell ref="AA258:AB258"/>
    <mergeCell ref="AC258:AD258"/>
    <mergeCell ref="AE258:AF258"/>
    <mergeCell ref="AG258:AH258"/>
    <mergeCell ref="A258:B258"/>
    <mergeCell ref="C258:N258"/>
    <mergeCell ref="O258:P258"/>
    <mergeCell ref="Q258:R258"/>
    <mergeCell ref="S258:T258"/>
    <mergeCell ref="U258:V258"/>
    <mergeCell ref="AO255:AP255"/>
    <mergeCell ref="AQ255:AR255"/>
    <mergeCell ref="AS255:AT255"/>
    <mergeCell ref="AU255:AV255"/>
    <mergeCell ref="AW255:AX255"/>
    <mergeCell ref="AY255:AZ255"/>
    <mergeCell ref="AC255:AD255"/>
    <mergeCell ref="AE255:AF255"/>
    <mergeCell ref="AG255:AH255"/>
    <mergeCell ref="AI255:AJ255"/>
    <mergeCell ref="AK255:AL255"/>
    <mergeCell ref="AM255:AN255"/>
    <mergeCell ref="AY254:AZ254"/>
    <mergeCell ref="A255:B255"/>
    <mergeCell ref="C255:N255"/>
    <mergeCell ref="O255:P255"/>
    <mergeCell ref="Q255:R255"/>
    <mergeCell ref="S255:T255"/>
    <mergeCell ref="U255:V255"/>
    <mergeCell ref="W255:X255"/>
    <mergeCell ref="Y255:Z255"/>
    <mergeCell ref="AA255:AB255"/>
    <mergeCell ref="AM254:AN254"/>
    <mergeCell ref="AO254:AP254"/>
    <mergeCell ref="AQ254:AR254"/>
    <mergeCell ref="AS254:AT254"/>
    <mergeCell ref="AU254:AV254"/>
    <mergeCell ref="AW254:AX254"/>
    <mergeCell ref="AA254:AB254"/>
    <mergeCell ref="AC254:AD254"/>
    <mergeCell ref="AE254:AF254"/>
    <mergeCell ref="AG254:AH254"/>
    <mergeCell ref="AI254:AJ254"/>
    <mergeCell ref="AK254:AL254"/>
    <mergeCell ref="AW267:AX267"/>
    <mergeCell ref="AY267:AZ267"/>
    <mergeCell ref="A254:B254"/>
    <mergeCell ref="C254:N254"/>
    <mergeCell ref="O254:P254"/>
    <mergeCell ref="Q254:R254"/>
    <mergeCell ref="S254:T254"/>
    <mergeCell ref="U254:V254"/>
    <mergeCell ref="W254:X254"/>
    <mergeCell ref="Y254:Z254"/>
    <mergeCell ref="AK267:AL267"/>
    <mergeCell ref="AM267:AN267"/>
    <mergeCell ref="AO267:AP267"/>
    <mergeCell ref="AQ267:AR267"/>
    <mergeCell ref="AS267:AT267"/>
    <mergeCell ref="AU267:AV267"/>
    <mergeCell ref="Y267:Z267"/>
    <mergeCell ref="AA267:AB267"/>
    <mergeCell ref="AC267:AD267"/>
    <mergeCell ref="AE267:AF267"/>
    <mergeCell ref="AG267:AH267"/>
    <mergeCell ref="AI267:AJ267"/>
    <mergeCell ref="AU266:AV266"/>
    <mergeCell ref="AW266:AX266"/>
    <mergeCell ref="AY266:AZ266"/>
    <mergeCell ref="A267:B267"/>
    <mergeCell ref="C267:N267"/>
    <mergeCell ref="O267:P267"/>
    <mergeCell ref="Q267:R267"/>
    <mergeCell ref="S267:T267"/>
    <mergeCell ref="U267:V267"/>
    <mergeCell ref="W267:X267"/>
    <mergeCell ref="AI266:AJ266"/>
    <mergeCell ref="AK266:AL266"/>
    <mergeCell ref="AM266:AN266"/>
    <mergeCell ref="AO266:AP266"/>
    <mergeCell ref="AQ266:AR266"/>
    <mergeCell ref="AS266:AT266"/>
    <mergeCell ref="W266:X266"/>
    <mergeCell ref="Y266:Z266"/>
    <mergeCell ref="AA266:AB266"/>
    <mergeCell ref="AC266:AD266"/>
    <mergeCell ref="AE266:AF266"/>
    <mergeCell ref="AG266:AH266"/>
    <mergeCell ref="A266:B266"/>
    <mergeCell ref="C266:N266"/>
    <mergeCell ref="O266:P266"/>
    <mergeCell ref="Q266:R266"/>
    <mergeCell ref="S266:T266"/>
    <mergeCell ref="U266:V266"/>
    <mergeCell ref="AO263:AP263"/>
    <mergeCell ref="AQ263:AR263"/>
    <mergeCell ref="AS263:AT263"/>
    <mergeCell ref="AU263:AV263"/>
    <mergeCell ref="AW263:AX263"/>
    <mergeCell ref="AY263:AZ263"/>
    <mergeCell ref="AC263:AD263"/>
    <mergeCell ref="AE263:AF263"/>
    <mergeCell ref="AG263:AH263"/>
    <mergeCell ref="AI263:AJ263"/>
    <mergeCell ref="AK263:AL263"/>
    <mergeCell ref="AM263:AN263"/>
    <mergeCell ref="AY262:AZ262"/>
    <mergeCell ref="A263:B263"/>
    <mergeCell ref="C263:N263"/>
    <mergeCell ref="O263:P263"/>
    <mergeCell ref="Q263:R263"/>
    <mergeCell ref="S263:T263"/>
    <mergeCell ref="U263:V263"/>
    <mergeCell ref="W263:X263"/>
    <mergeCell ref="Y263:Z263"/>
    <mergeCell ref="AA263:AB263"/>
    <mergeCell ref="AM262:AN262"/>
    <mergeCell ref="AO262:AP262"/>
    <mergeCell ref="AQ262:AR262"/>
    <mergeCell ref="AS262:AT262"/>
    <mergeCell ref="AU262:AV262"/>
    <mergeCell ref="AW262:AX262"/>
    <mergeCell ref="AA262:AB262"/>
    <mergeCell ref="AC262:AD262"/>
    <mergeCell ref="AE262:AF262"/>
    <mergeCell ref="AG262:AH262"/>
    <mergeCell ref="AI262:AJ262"/>
    <mergeCell ref="AK262:AL262"/>
    <mergeCell ref="AW275:AX275"/>
    <mergeCell ref="AY275:AZ275"/>
    <mergeCell ref="A262:B262"/>
    <mergeCell ref="C262:N262"/>
    <mergeCell ref="O262:P262"/>
    <mergeCell ref="Q262:R262"/>
    <mergeCell ref="S262:T262"/>
    <mergeCell ref="U262:V262"/>
    <mergeCell ref="W262:X262"/>
    <mergeCell ref="Y262:Z262"/>
    <mergeCell ref="AK275:AL275"/>
    <mergeCell ref="AM275:AN275"/>
    <mergeCell ref="AO275:AP275"/>
    <mergeCell ref="AQ275:AR275"/>
    <mergeCell ref="AS275:AT275"/>
    <mergeCell ref="AU275:AV275"/>
    <mergeCell ref="Y275:Z275"/>
    <mergeCell ref="AA275:AB275"/>
    <mergeCell ref="AC275:AD275"/>
    <mergeCell ref="AE275:AF275"/>
    <mergeCell ref="AG275:AH275"/>
    <mergeCell ref="AI275:AJ275"/>
    <mergeCell ref="AU274:AV274"/>
    <mergeCell ref="AW274:AX274"/>
    <mergeCell ref="AY274:AZ274"/>
    <mergeCell ref="A275:B275"/>
    <mergeCell ref="C275:N275"/>
    <mergeCell ref="O275:P275"/>
    <mergeCell ref="Q275:R275"/>
    <mergeCell ref="S275:T275"/>
    <mergeCell ref="U275:V275"/>
    <mergeCell ref="W275:X275"/>
    <mergeCell ref="AI274:AJ274"/>
    <mergeCell ref="AK274:AL274"/>
    <mergeCell ref="AM274:AN274"/>
    <mergeCell ref="AO274:AP274"/>
    <mergeCell ref="AQ274:AR274"/>
    <mergeCell ref="AS274:AT274"/>
    <mergeCell ref="W274:X274"/>
    <mergeCell ref="Y274:Z274"/>
    <mergeCell ref="AA274:AB274"/>
    <mergeCell ref="AC274:AD274"/>
    <mergeCell ref="AE274:AF274"/>
    <mergeCell ref="AG274:AH274"/>
    <mergeCell ref="A274:B274"/>
    <mergeCell ref="C274:N274"/>
    <mergeCell ref="O274:P274"/>
    <mergeCell ref="Q274:R274"/>
    <mergeCell ref="S274:T274"/>
    <mergeCell ref="U274:V274"/>
    <mergeCell ref="AO271:AP271"/>
    <mergeCell ref="AQ271:AR271"/>
    <mergeCell ref="AS271:AT271"/>
    <mergeCell ref="AU271:AV271"/>
    <mergeCell ref="AW271:AX271"/>
    <mergeCell ref="AY271:AZ271"/>
    <mergeCell ref="AC271:AD271"/>
    <mergeCell ref="AE271:AF271"/>
    <mergeCell ref="AG271:AH271"/>
    <mergeCell ref="AI271:AJ271"/>
    <mergeCell ref="AK271:AL271"/>
    <mergeCell ref="AM271:AN271"/>
    <mergeCell ref="AY270:AZ270"/>
    <mergeCell ref="A271:B271"/>
    <mergeCell ref="C271:N271"/>
    <mergeCell ref="O271:P271"/>
    <mergeCell ref="Q271:R271"/>
    <mergeCell ref="S271:T271"/>
    <mergeCell ref="U271:V271"/>
    <mergeCell ref="W271:X271"/>
    <mergeCell ref="Y271:Z271"/>
    <mergeCell ref="AA271:AB271"/>
    <mergeCell ref="AM270:AN270"/>
    <mergeCell ref="AO270:AP270"/>
    <mergeCell ref="AQ270:AR270"/>
    <mergeCell ref="AS270:AT270"/>
    <mergeCell ref="AU270:AV270"/>
    <mergeCell ref="AW270:AX270"/>
    <mergeCell ref="AA270:AB270"/>
    <mergeCell ref="AC270:AD270"/>
    <mergeCell ref="AE270:AF270"/>
    <mergeCell ref="AG270:AH270"/>
    <mergeCell ref="AI270:AJ270"/>
    <mergeCell ref="AK270:AL270"/>
    <mergeCell ref="AW283:AX283"/>
    <mergeCell ref="AY283:AZ283"/>
    <mergeCell ref="A270:B270"/>
    <mergeCell ref="C270:N270"/>
    <mergeCell ref="O270:P270"/>
    <mergeCell ref="Q270:R270"/>
    <mergeCell ref="S270:T270"/>
    <mergeCell ref="U270:V270"/>
    <mergeCell ref="W270:X270"/>
    <mergeCell ref="Y270:Z270"/>
    <mergeCell ref="AK283:AL283"/>
    <mergeCell ref="AM283:AN283"/>
    <mergeCell ref="AO283:AP283"/>
    <mergeCell ref="AQ283:AR283"/>
    <mergeCell ref="AS283:AT283"/>
    <mergeCell ref="AU283:AV283"/>
    <mergeCell ref="Y283:Z283"/>
    <mergeCell ref="AA283:AB283"/>
    <mergeCell ref="AC283:AD283"/>
    <mergeCell ref="AE283:AF283"/>
    <mergeCell ref="AG283:AH283"/>
    <mergeCell ref="AI283:AJ283"/>
    <mergeCell ref="AU282:AV282"/>
    <mergeCell ref="AW282:AX282"/>
    <mergeCell ref="AY282:AZ282"/>
    <mergeCell ref="A283:B283"/>
    <mergeCell ref="C283:N283"/>
    <mergeCell ref="O283:P283"/>
    <mergeCell ref="Q283:R283"/>
    <mergeCell ref="S283:T283"/>
    <mergeCell ref="U283:V283"/>
    <mergeCell ref="W283:X283"/>
    <mergeCell ref="AI282:AJ282"/>
    <mergeCell ref="AK282:AL282"/>
    <mergeCell ref="AM282:AN282"/>
    <mergeCell ref="AO282:AP282"/>
    <mergeCell ref="AQ282:AR282"/>
    <mergeCell ref="AS282:AT282"/>
    <mergeCell ref="W282:X282"/>
    <mergeCell ref="Y282:Z282"/>
    <mergeCell ref="AA282:AB282"/>
    <mergeCell ref="AC282:AD282"/>
    <mergeCell ref="AE282:AF282"/>
    <mergeCell ref="AG282:AH282"/>
    <mergeCell ref="A282:B282"/>
    <mergeCell ref="C282:N282"/>
    <mergeCell ref="O282:P282"/>
    <mergeCell ref="Q282:R282"/>
    <mergeCell ref="S282:T282"/>
    <mergeCell ref="U282:V282"/>
    <mergeCell ref="AO279:AP279"/>
    <mergeCell ref="AQ279:AR279"/>
    <mergeCell ref="AS279:AT279"/>
    <mergeCell ref="AU279:AV279"/>
    <mergeCell ref="AW279:AX279"/>
    <mergeCell ref="AY279:AZ279"/>
    <mergeCell ref="AC279:AD279"/>
    <mergeCell ref="AE279:AF279"/>
    <mergeCell ref="AG279:AH279"/>
    <mergeCell ref="AI279:AJ279"/>
    <mergeCell ref="AK279:AL279"/>
    <mergeCell ref="AM279:AN279"/>
    <mergeCell ref="AY278:AZ278"/>
    <mergeCell ref="A279:B279"/>
    <mergeCell ref="C279:N279"/>
    <mergeCell ref="O279:P279"/>
    <mergeCell ref="Q279:R279"/>
    <mergeCell ref="S279:T279"/>
    <mergeCell ref="U279:V279"/>
    <mergeCell ref="W279:X279"/>
    <mergeCell ref="Y279:Z279"/>
    <mergeCell ref="AA279:AB279"/>
    <mergeCell ref="AM278:AN278"/>
    <mergeCell ref="AO278:AP278"/>
    <mergeCell ref="AQ278:AR278"/>
    <mergeCell ref="AS278:AT278"/>
    <mergeCell ref="AU278:AV278"/>
    <mergeCell ref="AW278:AX278"/>
    <mergeCell ref="AA278:AB278"/>
    <mergeCell ref="AC278:AD278"/>
    <mergeCell ref="AE278:AF278"/>
    <mergeCell ref="AG278:AH278"/>
    <mergeCell ref="AI278:AJ278"/>
    <mergeCell ref="AK278:AL278"/>
    <mergeCell ref="AW292:AX292"/>
    <mergeCell ref="AY292:AZ292"/>
    <mergeCell ref="A278:B278"/>
    <mergeCell ref="C278:N278"/>
    <mergeCell ref="O278:P278"/>
    <mergeCell ref="Q278:R278"/>
    <mergeCell ref="S278:T278"/>
    <mergeCell ref="U278:V278"/>
    <mergeCell ref="W278:X278"/>
    <mergeCell ref="Y278:Z278"/>
    <mergeCell ref="AK292:AL292"/>
    <mergeCell ref="AM292:AN292"/>
    <mergeCell ref="AO292:AP292"/>
    <mergeCell ref="AQ292:AR292"/>
    <mergeCell ref="AS292:AT292"/>
    <mergeCell ref="AU292:AV292"/>
    <mergeCell ref="Y292:Z292"/>
    <mergeCell ref="AA292:AB292"/>
    <mergeCell ref="AC292:AD292"/>
    <mergeCell ref="AE292:AF292"/>
    <mergeCell ref="AG292:AH292"/>
    <mergeCell ref="AI292:AJ292"/>
    <mergeCell ref="AU291:AV291"/>
    <mergeCell ref="AW291:AX291"/>
    <mergeCell ref="AY291:AZ291"/>
    <mergeCell ref="A292:B292"/>
    <mergeCell ref="C292:N292"/>
    <mergeCell ref="O292:P292"/>
    <mergeCell ref="Q292:R292"/>
    <mergeCell ref="S292:T292"/>
    <mergeCell ref="U292:V292"/>
    <mergeCell ref="W292:X292"/>
    <mergeCell ref="AG291:AH291"/>
    <mergeCell ref="AK291:AL291"/>
    <mergeCell ref="AM291:AN291"/>
    <mergeCell ref="AO291:AP291"/>
    <mergeCell ref="AQ291:AR291"/>
    <mergeCell ref="AS291:AT291"/>
    <mergeCell ref="U291:V291"/>
    <mergeCell ref="W291:X291"/>
    <mergeCell ref="Y291:Z291"/>
    <mergeCell ref="AA291:AB291"/>
    <mergeCell ref="AC291:AD291"/>
    <mergeCell ref="AE291:AF291"/>
    <mergeCell ref="AK287:AL287"/>
    <mergeCell ref="AS287:AT287"/>
    <mergeCell ref="AU287:AV287"/>
    <mergeCell ref="AW287:AX287"/>
    <mergeCell ref="AY287:AZ287"/>
    <mergeCell ref="A291:B291"/>
    <mergeCell ref="C291:N291"/>
    <mergeCell ref="O291:P291"/>
    <mergeCell ref="Q291:R291"/>
    <mergeCell ref="S291:T291"/>
    <mergeCell ref="W287:X287"/>
    <mergeCell ref="Y287:Z287"/>
    <mergeCell ref="AA287:AB287"/>
    <mergeCell ref="AC287:AD287"/>
    <mergeCell ref="AE287:AF287"/>
    <mergeCell ref="AG287:AH287"/>
    <mergeCell ref="A287:B287"/>
    <mergeCell ref="C287:N287"/>
    <mergeCell ref="O287:P287"/>
    <mergeCell ref="Q287:R287"/>
    <mergeCell ref="S287:T287"/>
    <mergeCell ref="U287:V287"/>
    <mergeCell ref="AK286:AL286"/>
    <mergeCell ref="AM286:AN286"/>
    <mergeCell ref="AO286:AP286"/>
    <mergeCell ref="AQ286:AR286"/>
    <mergeCell ref="AW286:AX286"/>
    <mergeCell ref="AY286:AZ286"/>
    <mergeCell ref="U286:V286"/>
    <mergeCell ref="W286:X286"/>
    <mergeCell ref="Y286:Z286"/>
    <mergeCell ref="AA286:AB286"/>
    <mergeCell ref="AC286:AD286"/>
    <mergeCell ref="AE286:AF286"/>
    <mergeCell ref="X36:AT36"/>
    <mergeCell ref="Y43:Z47"/>
    <mergeCell ref="AA44:AB47"/>
    <mergeCell ref="AC44:AH44"/>
    <mergeCell ref="X35:AT35"/>
    <mergeCell ref="A286:B286"/>
    <mergeCell ref="C286:N286"/>
    <mergeCell ref="O286:P286"/>
    <mergeCell ref="Q286:R286"/>
    <mergeCell ref="S286:T286"/>
    <mergeCell ref="A41:BA41"/>
    <mergeCell ref="AY36:AZ36"/>
    <mergeCell ref="O42:V43"/>
    <mergeCell ref="O44:P47"/>
    <mergeCell ref="Q44:R47"/>
    <mergeCell ref="S44:V44"/>
    <mergeCell ref="AO45:AP45"/>
    <mergeCell ref="AK42:AZ42"/>
    <mergeCell ref="A42:B47"/>
    <mergeCell ref="C42:N47"/>
    <mergeCell ref="BA22:BA25"/>
    <mergeCell ref="BA32:BA33"/>
    <mergeCell ref="AU34:AX34"/>
    <mergeCell ref="AU35:AX35"/>
    <mergeCell ref="AY35:AZ35"/>
    <mergeCell ref="AY22:AZ25"/>
    <mergeCell ref="AY26:AZ26"/>
    <mergeCell ref="AY29:AZ29"/>
    <mergeCell ref="AU22:AX25"/>
    <mergeCell ref="AY27:AZ27"/>
    <mergeCell ref="AS305:AT305"/>
    <mergeCell ref="AW305:AX305"/>
    <mergeCell ref="AU305:AV305"/>
    <mergeCell ref="AC301:AD301"/>
    <mergeCell ref="AE301:AF301"/>
    <mergeCell ref="AG301:AH301"/>
    <mergeCell ref="AI301:AJ301"/>
    <mergeCell ref="AK301:AL301"/>
    <mergeCell ref="AE305:AF305"/>
    <mergeCell ref="AI304:AJ304"/>
    <mergeCell ref="W305:X305"/>
    <mergeCell ref="Y305:Z305"/>
    <mergeCell ref="AA305:AB305"/>
    <mergeCell ref="A305:V305"/>
    <mergeCell ref="U306:V306"/>
    <mergeCell ref="W306:X306"/>
    <mergeCell ref="W308:X308"/>
    <mergeCell ref="U309:V309"/>
    <mergeCell ref="AA307:AB307"/>
    <mergeCell ref="AY305:AZ305"/>
    <mergeCell ref="A306:N306"/>
    <mergeCell ref="A308:N308"/>
    <mergeCell ref="A309:N309"/>
    <mergeCell ref="AQ305:AR305"/>
    <mergeCell ref="AC306:AD306"/>
    <mergeCell ref="AE306:AF306"/>
    <mergeCell ref="A307:N307"/>
    <mergeCell ref="O307:P307"/>
    <mergeCell ref="AK305:AL305"/>
    <mergeCell ref="AO305:AP305"/>
    <mergeCell ref="AM305:AN305"/>
    <mergeCell ref="AM301:AN301"/>
    <mergeCell ref="AO301:AP301"/>
    <mergeCell ref="AM304:AN304"/>
    <mergeCell ref="AO304:AP304"/>
    <mergeCell ref="AM303:AN303"/>
    <mergeCell ref="AQ301:AR301"/>
    <mergeCell ref="AS301:AT301"/>
    <mergeCell ref="AU301:AV301"/>
    <mergeCell ref="AW301:AX301"/>
    <mergeCell ref="AY301:AZ301"/>
    <mergeCell ref="W177:X177"/>
    <mergeCell ref="Y177:Z177"/>
    <mergeCell ref="AA177:AB177"/>
    <mergeCell ref="AC177:AD177"/>
    <mergeCell ref="AE177:AF177"/>
    <mergeCell ref="A48:BA48"/>
    <mergeCell ref="AF15:AI15"/>
    <mergeCell ref="AO15:AR15"/>
    <mergeCell ref="J15:N15"/>
    <mergeCell ref="H22:H30"/>
    <mergeCell ref="AG177:AH177"/>
    <mergeCell ref="AI177:AJ177"/>
    <mergeCell ref="AK177:AL177"/>
    <mergeCell ref="AM177:AN177"/>
    <mergeCell ref="AO177:AP177"/>
    <mergeCell ref="A15:A16"/>
    <mergeCell ref="F15:I15"/>
    <mergeCell ref="X22:AT25"/>
    <mergeCell ref="T22:U25"/>
    <mergeCell ref="R22:S25"/>
    <mergeCell ref="A21:J21"/>
    <mergeCell ref="M22:Q25"/>
    <mergeCell ref="A22:A30"/>
    <mergeCell ref="B22:B30"/>
    <mergeCell ref="X27:AT27"/>
    <mergeCell ref="AU26:AX26"/>
    <mergeCell ref="AU27:AX27"/>
    <mergeCell ref="AY28:AZ28"/>
    <mergeCell ref="S45:T47"/>
    <mergeCell ref="U45:V47"/>
    <mergeCell ref="X30:AT30"/>
    <mergeCell ref="X31:AT31"/>
    <mergeCell ref="X32:AT33"/>
    <mergeCell ref="X34:AT34"/>
    <mergeCell ref="X37:AT37"/>
    <mergeCell ref="W42:X47"/>
    <mergeCell ref="Y42:AJ42"/>
    <mergeCell ref="AA43:AH43"/>
    <mergeCell ref="BA42:BA47"/>
    <mergeCell ref="AC45:AD47"/>
    <mergeCell ref="AE45:AF47"/>
    <mergeCell ref="AG45:AH47"/>
    <mergeCell ref="AI43:AJ47"/>
    <mergeCell ref="AK44:AZ44"/>
    <mergeCell ref="AK45:AL45"/>
    <mergeCell ref="AM45:AN45"/>
    <mergeCell ref="AK43:AN43"/>
    <mergeCell ref="AO43:AR43"/>
    <mergeCell ref="AW43:AZ43"/>
    <mergeCell ref="AQ45:AR45"/>
    <mergeCell ref="AS45:AT45"/>
    <mergeCell ref="AU45:AV45"/>
    <mergeCell ref="AW45:AX45"/>
    <mergeCell ref="AY45:AZ45"/>
    <mergeCell ref="AS43:AV43"/>
    <mergeCell ref="AK46:AZ46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U303:V303"/>
    <mergeCell ref="W303:X303"/>
    <mergeCell ref="Y303:Z303"/>
    <mergeCell ref="A303:B303"/>
    <mergeCell ref="C303:N303"/>
    <mergeCell ref="O303:P303"/>
    <mergeCell ref="Q303:R303"/>
    <mergeCell ref="S303:T303"/>
    <mergeCell ref="AQ303:AR303"/>
    <mergeCell ref="AS303:AT303"/>
    <mergeCell ref="AA303:AB303"/>
    <mergeCell ref="AC303:AD303"/>
    <mergeCell ref="AE303:AF303"/>
    <mergeCell ref="AG303:AH303"/>
    <mergeCell ref="AI303:AJ303"/>
    <mergeCell ref="AK303:AL303"/>
    <mergeCell ref="AO303:AP303"/>
    <mergeCell ref="AY303:AZ303"/>
    <mergeCell ref="AU303:AV303"/>
    <mergeCell ref="AW303:AX303"/>
    <mergeCell ref="AS286:AT286"/>
    <mergeCell ref="AU286:AV286"/>
    <mergeCell ref="AY296:AZ296"/>
    <mergeCell ref="AU296:AV296"/>
    <mergeCell ref="AW296:AX296"/>
    <mergeCell ref="AS296:AT296"/>
    <mergeCell ref="AW289:AX289"/>
    <mergeCell ref="A54:B54"/>
    <mergeCell ref="C54:N54"/>
    <mergeCell ref="O54:P54"/>
    <mergeCell ref="Q54:R54"/>
    <mergeCell ref="AA54:AB54"/>
    <mergeCell ref="AC54:AD54"/>
    <mergeCell ref="AE54:AF54"/>
    <mergeCell ref="AG54:AH54"/>
    <mergeCell ref="S54:T54"/>
    <mergeCell ref="U54:V54"/>
    <mergeCell ref="W54:X54"/>
    <mergeCell ref="Y54:Z54"/>
    <mergeCell ref="U122:V122"/>
    <mergeCell ref="W122:X122"/>
    <mergeCell ref="Y122:Z122"/>
    <mergeCell ref="AA122:AB122"/>
    <mergeCell ref="W188:X188"/>
    <mergeCell ref="Y188:Z188"/>
    <mergeCell ref="Y157:Z157"/>
    <mergeCell ref="AA157:AB157"/>
    <mergeCell ref="W159:X159"/>
    <mergeCell ref="Y159:Z159"/>
    <mergeCell ref="AW54:AX54"/>
    <mergeCell ref="AG57:AH57"/>
    <mergeCell ref="AI57:AJ57"/>
    <mergeCell ref="AK57:AL57"/>
    <mergeCell ref="AQ54:AR54"/>
    <mergeCell ref="AI54:AJ54"/>
    <mergeCell ref="AK54:AL54"/>
    <mergeCell ref="AM54:AN54"/>
    <mergeCell ref="AO54:AP54"/>
    <mergeCell ref="AU57:AV57"/>
    <mergeCell ref="S57:T57"/>
    <mergeCell ref="Y57:Z57"/>
    <mergeCell ref="AA57:AB57"/>
    <mergeCell ref="AC57:AD57"/>
    <mergeCell ref="A57:B57"/>
    <mergeCell ref="C57:N57"/>
    <mergeCell ref="O57:P57"/>
    <mergeCell ref="Q57:R57"/>
    <mergeCell ref="U57:V57"/>
    <mergeCell ref="W57:X57"/>
    <mergeCell ref="AW57:AX57"/>
    <mergeCell ref="AQ57:AR57"/>
    <mergeCell ref="AS57:AT57"/>
    <mergeCell ref="AE57:AF57"/>
    <mergeCell ref="AY57:AZ57"/>
    <mergeCell ref="AM57:AN57"/>
    <mergeCell ref="AO57:AP57"/>
    <mergeCell ref="AS177:AT177"/>
    <mergeCell ref="AU177:AV177"/>
    <mergeCell ref="AW177:AX177"/>
    <mergeCell ref="AY177:AZ177"/>
    <mergeCell ref="A189:N189"/>
    <mergeCell ref="A188:N188"/>
    <mergeCell ref="S188:T188"/>
    <mergeCell ref="U188:V188"/>
    <mergeCell ref="AG188:AH188"/>
    <mergeCell ref="AI188:AJ188"/>
    <mergeCell ref="A296:B296"/>
    <mergeCell ref="O188:P188"/>
    <mergeCell ref="Q188:R188"/>
    <mergeCell ref="Q302:R302"/>
    <mergeCell ref="A191:N191"/>
    <mergeCell ref="O190:P190"/>
    <mergeCell ref="Q190:R190"/>
    <mergeCell ref="O189:P189"/>
    <mergeCell ref="A295:B295"/>
    <mergeCell ref="O295:P295"/>
    <mergeCell ref="S190:T190"/>
    <mergeCell ref="A190:N190"/>
    <mergeCell ref="O191:P191"/>
    <mergeCell ref="Q191:R191"/>
    <mergeCell ref="S191:T191"/>
    <mergeCell ref="AW306:AX306"/>
    <mergeCell ref="AU306:AV306"/>
    <mergeCell ref="AG306:AH306"/>
    <mergeCell ref="AI306:AJ306"/>
    <mergeCell ref="AK306:AL306"/>
    <mergeCell ref="AA188:AB188"/>
    <mergeCell ref="AC188:AD188"/>
    <mergeCell ref="AE188:AF188"/>
    <mergeCell ref="AY306:AZ306"/>
    <mergeCell ref="AW308:AX308"/>
    <mergeCell ref="AY308:AZ308"/>
    <mergeCell ref="AU308:AV308"/>
    <mergeCell ref="AQ308:AR308"/>
    <mergeCell ref="AS308:AT308"/>
    <mergeCell ref="AQ307:AR307"/>
    <mergeCell ref="AS307:AT307"/>
    <mergeCell ref="AU307:AV307"/>
    <mergeCell ref="AW307:AX307"/>
    <mergeCell ref="AM306:AN306"/>
    <mergeCell ref="AO306:AP306"/>
    <mergeCell ref="AQ306:AR306"/>
    <mergeCell ref="AM307:AN307"/>
    <mergeCell ref="AO307:AP307"/>
    <mergeCell ref="AS306:AT306"/>
    <mergeCell ref="AW309:AX309"/>
    <mergeCell ref="AQ309:AR309"/>
    <mergeCell ref="AS309:AT309"/>
    <mergeCell ref="AC309:AD309"/>
    <mergeCell ref="AA309:AB309"/>
    <mergeCell ref="AI121:AJ121"/>
    <mergeCell ref="AK121:AL121"/>
    <mergeCell ref="AM121:AN121"/>
    <mergeCell ref="AO121:AP121"/>
    <mergeCell ref="AQ121:AR121"/>
    <mergeCell ref="AC308:AD308"/>
    <mergeCell ref="AE308:AF308"/>
    <mergeCell ref="AA308:AB308"/>
    <mergeCell ref="AG308:AH308"/>
    <mergeCell ref="AI308:AJ308"/>
    <mergeCell ref="AY309:AZ309"/>
    <mergeCell ref="AK308:AL308"/>
    <mergeCell ref="AM308:AN308"/>
    <mergeCell ref="AO308:AP308"/>
    <mergeCell ref="AE309:AF309"/>
    <mergeCell ref="AU309:AV309"/>
    <mergeCell ref="AG309:AH309"/>
    <mergeCell ref="AI309:AJ309"/>
    <mergeCell ref="AK309:AL309"/>
    <mergeCell ref="AM309:AN309"/>
    <mergeCell ref="AO309:AP309"/>
    <mergeCell ref="AW121:AX121"/>
    <mergeCell ref="AY121:AZ121"/>
    <mergeCell ref="A122:B122"/>
    <mergeCell ref="C122:N122"/>
    <mergeCell ref="O122:P122"/>
    <mergeCell ref="Q122:R122"/>
    <mergeCell ref="S122:T122"/>
    <mergeCell ref="AC122:AD122"/>
    <mergeCell ref="AE122:AF122"/>
    <mergeCell ref="AG122:AH122"/>
    <mergeCell ref="O309:P309"/>
    <mergeCell ref="Q309:R309"/>
    <mergeCell ref="S309:T309"/>
    <mergeCell ref="O308:P308"/>
    <mergeCell ref="Q308:R308"/>
    <mergeCell ref="O306:P306"/>
    <mergeCell ref="Q306:R306"/>
    <mergeCell ref="Q307:R307"/>
    <mergeCell ref="S307:T307"/>
    <mergeCell ref="W309:X309"/>
    <mergeCell ref="Y309:Z309"/>
    <mergeCell ref="S306:T306"/>
    <mergeCell ref="Y306:Z306"/>
    <mergeCell ref="U307:V307"/>
    <mergeCell ref="W307:X307"/>
    <mergeCell ref="Y307:Z307"/>
    <mergeCell ref="Y308:Z308"/>
    <mergeCell ref="U308:V308"/>
    <mergeCell ref="S308:T308"/>
    <mergeCell ref="AQ296:AR296"/>
    <mergeCell ref="AI296:AJ296"/>
    <mergeCell ref="AK296:AL296"/>
    <mergeCell ref="AM296:AN296"/>
    <mergeCell ref="AO296:AP296"/>
    <mergeCell ref="AQ188:AR188"/>
    <mergeCell ref="AM287:AN287"/>
    <mergeCell ref="AO287:AP287"/>
    <mergeCell ref="AQ287:AR287"/>
    <mergeCell ref="AI291:AJ291"/>
    <mergeCell ref="A5:BA5"/>
    <mergeCell ref="AJ15:AN15"/>
    <mergeCell ref="A14:BA14"/>
    <mergeCell ref="AS15:AW15"/>
    <mergeCell ref="S15:W15"/>
    <mergeCell ref="O15:R15"/>
    <mergeCell ref="AX15:BA15"/>
    <mergeCell ref="X15:AA15"/>
    <mergeCell ref="AB15:AE15"/>
    <mergeCell ref="B15:E15"/>
    <mergeCell ref="D22:D30"/>
    <mergeCell ref="E22:E30"/>
    <mergeCell ref="F22:G30"/>
    <mergeCell ref="X26:AT26"/>
    <mergeCell ref="X29:AT29"/>
    <mergeCell ref="M6:AO6"/>
    <mergeCell ref="X28:AT28"/>
    <mergeCell ref="I22:J30"/>
    <mergeCell ref="AS55:AT55"/>
    <mergeCell ref="AU55:AV55"/>
    <mergeCell ref="AW55:AX55"/>
    <mergeCell ref="AY34:AZ34"/>
    <mergeCell ref="AY30:AZ30"/>
    <mergeCell ref="AY31:AZ31"/>
    <mergeCell ref="AY32:AZ33"/>
    <mergeCell ref="AY54:AZ54"/>
    <mergeCell ref="AS54:AT54"/>
    <mergeCell ref="AU54:AV54"/>
    <mergeCell ref="AU36:AX36"/>
    <mergeCell ref="AU37:AX37"/>
    <mergeCell ref="AU28:AX28"/>
    <mergeCell ref="AU29:AX29"/>
    <mergeCell ref="AU30:AX30"/>
    <mergeCell ref="AU31:AX31"/>
    <mergeCell ref="AU32:AX33"/>
    <mergeCell ref="AY189:AZ189"/>
    <mergeCell ref="AA190:AB190"/>
    <mergeCell ref="AE190:AF190"/>
    <mergeCell ref="AG190:AH190"/>
    <mergeCell ref="AM190:AN190"/>
    <mergeCell ref="AS190:AT190"/>
    <mergeCell ref="AU190:AV190"/>
    <mergeCell ref="AY190:AZ190"/>
    <mergeCell ref="AK189:AL189"/>
    <mergeCell ref="U190:V190"/>
    <mergeCell ref="AO190:AP190"/>
    <mergeCell ref="AQ190:AR190"/>
    <mergeCell ref="AI189:AJ189"/>
    <mergeCell ref="AI190:AJ190"/>
    <mergeCell ref="AM189:AN189"/>
    <mergeCell ref="U189:V189"/>
    <mergeCell ref="W190:X190"/>
    <mergeCell ref="AE189:AF189"/>
    <mergeCell ref="AG189:AH189"/>
    <mergeCell ref="AE296:AF296"/>
    <mergeCell ref="AG296:AH296"/>
    <mergeCell ref="Y296:Z296"/>
    <mergeCell ref="Y295:Z295"/>
    <mergeCell ref="AG295:AH295"/>
    <mergeCell ref="AY188:AZ188"/>
    <mergeCell ref="AK188:AL188"/>
    <mergeCell ref="AA296:AB296"/>
    <mergeCell ref="AC296:AD296"/>
    <mergeCell ref="AY191:AZ191"/>
    <mergeCell ref="AW188:AX188"/>
    <mergeCell ref="AQ189:AR189"/>
    <mergeCell ref="AK190:AL190"/>
    <mergeCell ref="AU189:AV189"/>
    <mergeCell ref="AW189:AX189"/>
    <mergeCell ref="AW190:AX190"/>
    <mergeCell ref="AS188:AT188"/>
    <mergeCell ref="AU188:AV188"/>
    <mergeCell ref="AO188:AP188"/>
    <mergeCell ref="AS189:AT189"/>
    <mergeCell ref="Y189:Z189"/>
    <mergeCell ref="AA189:AB189"/>
    <mergeCell ref="AC189:AD189"/>
    <mergeCell ref="AM191:AN191"/>
    <mergeCell ref="AO191:AP191"/>
    <mergeCell ref="Y190:Z190"/>
    <mergeCell ref="AC190:AD190"/>
    <mergeCell ref="AC191:AD191"/>
    <mergeCell ref="AE191:AF191"/>
    <mergeCell ref="AO189:AP189"/>
    <mergeCell ref="AU191:AV191"/>
    <mergeCell ref="AW191:AX191"/>
    <mergeCell ref="A194:BA194"/>
    <mergeCell ref="A193:BA193"/>
    <mergeCell ref="AS191:AT191"/>
    <mergeCell ref="AQ191:AR191"/>
    <mergeCell ref="AG191:AH191"/>
    <mergeCell ref="AI191:AJ191"/>
    <mergeCell ref="Y191:Z191"/>
    <mergeCell ref="AA191:AB191"/>
    <mergeCell ref="AI295:AJ295"/>
    <mergeCell ref="AI287:AJ287"/>
    <mergeCell ref="AG286:AH286"/>
    <mergeCell ref="AI286:AJ286"/>
    <mergeCell ref="C296:N296"/>
    <mergeCell ref="S295:T295"/>
    <mergeCell ref="Q296:R296"/>
    <mergeCell ref="S296:T296"/>
    <mergeCell ref="O296:P296"/>
    <mergeCell ref="C295:N295"/>
    <mergeCell ref="AY37:AZ37"/>
    <mergeCell ref="AY40:AZ40"/>
    <mergeCell ref="AU40:AX40"/>
    <mergeCell ref="X39:AT39"/>
    <mergeCell ref="AU39:AX39"/>
    <mergeCell ref="AE295:AF295"/>
    <mergeCell ref="AY39:AZ39"/>
    <mergeCell ref="X40:AT40"/>
    <mergeCell ref="AU295:AV295"/>
    <mergeCell ref="AW295:AX295"/>
    <mergeCell ref="AI122:AJ122"/>
    <mergeCell ref="O302:P302"/>
    <mergeCell ref="AC302:AD302"/>
    <mergeCell ref="Q189:R189"/>
    <mergeCell ref="S189:T189"/>
    <mergeCell ref="W296:X296"/>
    <mergeCell ref="Q295:R295"/>
    <mergeCell ref="U296:V296"/>
    <mergeCell ref="W189:X189"/>
    <mergeCell ref="AA302:AB302"/>
    <mergeCell ref="AK295:AL295"/>
    <mergeCell ref="AM295:AN295"/>
    <mergeCell ref="AO295:AP295"/>
    <mergeCell ref="AC295:AD295"/>
    <mergeCell ref="AA295:AB295"/>
    <mergeCell ref="AC289:AD289"/>
    <mergeCell ref="AE289:AF289"/>
    <mergeCell ref="AG289:AH289"/>
    <mergeCell ref="AI289:AJ289"/>
    <mergeCell ref="AK289:AL289"/>
    <mergeCell ref="AE55:AF55"/>
    <mergeCell ref="AG55:AH55"/>
    <mergeCell ref="AI55:AJ55"/>
    <mergeCell ref="AK55:AL55"/>
    <mergeCell ref="AC56:AD56"/>
    <mergeCell ref="AM55:AN55"/>
    <mergeCell ref="AO55:AP55"/>
    <mergeCell ref="AQ55:AR55"/>
    <mergeCell ref="AM188:AN188"/>
    <mergeCell ref="AQ177:AR177"/>
    <mergeCell ref="Y55:Z55"/>
    <mergeCell ref="AY295:AZ295"/>
    <mergeCell ref="AE56:AF56"/>
    <mergeCell ref="AG56:AH56"/>
    <mergeCell ref="AY55:AZ55"/>
    <mergeCell ref="AO56:AP56"/>
    <mergeCell ref="F33:G33"/>
    <mergeCell ref="I33:J33"/>
    <mergeCell ref="AA55:AB55"/>
    <mergeCell ref="AC55:AD55"/>
    <mergeCell ref="A49:BA49"/>
    <mergeCell ref="AQ295:AR295"/>
    <mergeCell ref="AS295:AT295"/>
    <mergeCell ref="AK191:AL191"/>
    <mergeCell ref="A55:B55"/>
    <mergeCell ref="C55:N55"/>
    <mergeCell ref="O55:P55"/>
    <mergeCell ref="Q55:R55"/>
    <mergeCell ref="Y53:Z53"/>
    <mergeCell ref="S55:T55"/>
    <mergeCell ref="U55:V55"/>
    <mergeCell ref="W55:X55"/>
    <mergeCell ref="U53:V53"/>
    <mergeCell ref="W53:X53"/>
    <mergeCell ref="U295:V295"/>
    <mergeCell ref="W295:X295"/>
    <mergeCell ref="A302:B302"/>
    <mergeCell ref="C302:N302"/>
    <mergeCell ref="AE302:AF302"/>
    <mergeCell ref="U297:V297"/>
    <mergeCell ref="W297:X297"/>
    <mergeCell ref="Y297:Z297"/>
    <mergeCell ref="AA297:AB297"/>
    <mergeCell ref="AC297:AD297"/>
    <mergeCell ref="AG302:AH302"/>
    <mergeCell ref="S302:T302"/>
    <mergeCell ref="U302:V302"/>
    <mergeCell ref="W302:X302"/>
    <mergeCell ref="Y302:Z302"/>
    <mergeCell ref="AY302:AZ302"/>
    <mergeCell ref="AQ302:AR302"/>
    <mergeCell ref="AS302:AT302"/>
    <mergeCell ref="AU302:AV302"/>
    <mergeCell ref="AW302:AX302"/>
    <mergeCell ref="AI302:AJ302"/>
    <mergeCell ref="AK302:AL302"/>
    <mergeCell ref="AM302:AN302"/>
    <mergeCell ref="AO302:AP302"/>
    <mergeCell ref="A1:L1"/>
    <mergeCell ref="AP1:BA1"/>
    <mergeCell ref="A2:L2"/>
    <mergeCell ref="AP2:BA2"/>
    <mergeCell ref="A3:L3"/>
    <mergeCell ref="AP3:BA3"/>
    <mergeCell ref="A4:L4"/>
    <mergeCell ref="AP4:BA4"/>
    <mergeCell ref="F31:G31"/>
    <mergeCell ref="F32:G32"/>
    <mergeCell ref="I31:J31"/>
    <mergeCell ref="I32:J32"/>
    <mergeCell ref="M26:Q28"/>
    <mergeCell ref="R26:S28"/>
    <mergeCell ref="T26:U28"/>
    <mergeCell ref="C22:C30"/>
    <mergeCell ref="A56:B56"/>
    <mergeCell ref="C56:N56"/>
    <mergeCell ref="O56:P56"/>
    <mergeCell ref="Q56:R56"/>
    <mergeCell ref="S56:T56"/>
    <mergeCell ref="U56:V56"/>
    <mergeCell ref="W56:X56"/>
    <mergeCell ref="Y56:Z56"/>
    <mergeCell ref="AA56:AB56"/>
    <mergeCell ref="AI56:AJ56"/>
    <mergeCell ref="AK56:AL56"/>
    <mergeCell ref="AM56:AN56"/>
    <mergeCell ref="AQ56:AR56"/>
    <mergeCell ref="AS56:AT56"/>
    <mergeCell ref="AU56:AV56"/>
    <mergeCell ref="AW56:AX56"/>
    <mergeCell ref="AY56:AZ56"/>
    <mergeCell ref="A53:B53"/>
    <mergeCell ref="C53:N53"/>
    <mergeCell ref="O53:P53"/>
    <mergeCell ref="Q53:R53"/>
    <mergeCell ref="S53:T53"/>
    <mergeCell ref="AA53:AB53"/>
    <mergeCell ref="AC53:AD53"/>
    <mergeCell ref="AE53:AF53"/>
    <mergeCell ref="AG53:AH53"/>
    <mergeCell ref="AI53:AJ53"/>
    <mergeCell ref="AK53:AL53"/>
    <mergeCell ref="AY53:AZ53"/>
    <mergeCell ref="AM53:AN53"/>
    <mergeCell ref="AO53:AP53"/>
    <mergeCell ref="AQ53:AR53"/>
    <mergeCell ref="AS53:AT53"/>
    <mergeCell ref="AU53:AV53"/>
    <mergeCell ref="AW53:AX53"/>
    <mergeCell ref="A50:B50"/>
    <mergeCell ref="C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A51:B51"/>
    <mergeCell ref="C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A52:B52"/>
    <mergeCell ref="C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A147:N147"/>
    <mergeCell ref="A168:BA168"/>
    <mergeCell ref="A169:B169"/>
    <mergeCell ref="C169:N169"/>
    <mergeCell ref="O169:P169"/>
    <mergeCell ref="O147:P147"/>
    <mergeCell ref="Q147:R147"/>
    <mergeCell ref="S147:T147"/>
    <mergeCell ref="U147:V147"/>
    <mergeCell ref="W147:X147"/>
    <mergeCell ref="Y147:Z147"/>
    <mergeCell ref="AA147:AB147"/>
    <mergeCell ref="AC147:AD147"/>
    <mergeCell ref="AE147:AF147"/>
    <mergeCell ref="AG147:AH147"/>
    <mergeCell ref="AI147:AJ147"/>
    <mergeCell ref="AK147:AL147"/>
    <mergeCell ref="AM147:AN147"/>
    <mergeCell ref="AO147:AP147"/>
    <mergeCell ref="AQ147:AR147"/>
    <mergeCell ref="AS147:AT147"/>
    <mergeCell ref="AU147:AV147"/>
    <mergeCell ref="AW147:AX147"/>
    <mergeCell ref="AY147:AZ147"/>
    <mergeCell ref="A137:N137"/>
    <mergeCell ref="O137:P137"/>
    <mergeCell ref="Q137:R137"/>
    <mergeCell ref="S137:T137"/>
    <mergeCell ref="U137:V137"/>
    <mergeCell ref="W137:X137"/>
    <mergeCell ref="Y137:Z137"/>
    <mergeCell ref="AA137:AB137"/>
    <mergeCell ref="AC137:AD137"/>
    <mergeCell ref="AE137:AF137"/>
    <mergeCell ref="AG137:AH137"/>
    <mergeCell ref="AI137:AJ137"/>
    <mergeCell ref="AK137:AL137"/>
    <mergeCell ref="AM137:AN137"/>
    <mergeCell ref="AK122:AL122"/>
    <mergeCell ref="AM122:AN122"/>
    <mergeCell ref="AO122:AP122"/>
    <mergeCell ref="AQ122:AR122"/>
    <mergeCell ref="AS122:AT122"/>
    <mergeCell ref="AK123:AL123"/>
    <mergeCell ref="AO137:AP137"/>
    <mergeCell ref="AQ137:AR137"/>
    <mergeCell ref="AS137:AT137"/>
    <mergeCell ref="AU122:AV122"/>
    <mergeCell ref="AW122:AX122"/>
    <mergeCell ref="AY122:AZ122"/>
    <mergeCell ref="A123:B123"/>
    <mergeCell ref="C123:N123"/>
    <mergeCell ref="O123:P123"/>
    <mergeCell ref="Q123:R123"/>
    <mergeCell ref="S123:T123"/>
    <mergeCell ref="U123:V123"/>
    <mergeCell ref="W123:X123"/>
    <mergeCell ref="Y123:Z123"/>
    <mergeCell ref="AA123:AB123"/>
    <mergeCell ref="AC123:AD123"/>
    <mergeCell ref="AE123:AF123"/>
    <mergeCell ref="AG123:AH123"/>
    <mergeCell ref="AI123:AJ123"/>
    <mergeCell ref="AU137:AV137"/>
    <mergeCell ref="AW137:AX137"/>
    <mergeCell ref="AY137:AZ137"/>
    <mergeCell ref="AO169:AP169"/>
    <mergeCell ref="AQ169:AR169"/>
    <mergeCell ref="AS169:AT169"/>
    <mergeCell ref="AU169:AV169"/>
    <mergeCell ref="AW169:AX169"/>
    <mergeCell ref="AY169:AZ169"/>
    <mergeCell ref="AS139:AT139"/>
    <mergeCell ref="AM123:AN123"/>
    <mergeCell ref="AO123:AP123"/>
    <mergeCell ref="AQ123:AR123"/>
    <mergeCell ref="AS123:AT123"/>
    <mergeCell ref="AU123:AV123"/>
    <mergeCell ref="AW123:AX123"/>
    <mergeCell ref="AY123:AZ123"/>
    <mergeCell ref="A124:B124"/>
    <mergeCell ref="C124:N124"/>
    <mergeCell ref="O124:P124"/>
    <mergeCell ref="Q124:R124"/>
    <mergeCell ref="S124:T124"/>
    <mergeCell ref="U124:V124"/>
    <mergeCell ref="W124:X124"/>
    <mergeCell ref="Y124:Z124"/>
    <mergeCell ref="AA124:AB124"/>
    <mergeCell ref="Q169:R169"/>
    <mergeCell ref="S169:T169"/>
    <mergeCell ref="U169:V169"/>
    <mergeCell ref="W169:X169"/>
    <mergeCell ref="Y169:Z169"/>
    <mergeCell ref="AA169:AB169"/>
    <mergeCell ref="AC169:AD169"/>
    <mergeCell ref="AE169:AF169"/>
    <mergeCell ref="AG169:AH169"/>
    <mergeCell ref="AI169:AJ169"/>
    <mergeCell ref="AK169:AL169"/>
    <mergeCell ref="AM169:AN169"/>
    <mergeCell ref="A170:B170"/>
    <mergeCell ref="C170:N170"/>
    <mergeCell ref="O170:P170"/>
    <mergeCell ref="Q170:R170"/>
    <mergeCell ref="S170:T170"/>
    <mergeCell ref="U170:V170"/>
    <mergeCell ref="W170:X170"/>
    <mergeCell ref="Y170:Z170"/>
    <mergeCell ref="AA170:AB170"/>
    <mergeCell ref="AC170:AD170"/>
    <mergeCell ref="AE170:AF170"/>
    <mergeCell ref="AG170:AH170"/>
    <mergeCell ref="AI170:AJ170"/>
    <mergeCell ref="AK170:AL170"/>
    <mergeCell ref="AM170:AN170"/>
    <mergeCell ref="AO170:AP170"/>
    <mergeCell ref="AQ170:AR170"/>
    <mergeCell ref="AS170:AT170"/>
    <mergeCell ref="AU170:AV170"/>
    <mergeCell ref="AW170:AX170"/>
    <mergeCell ref="AY170:AZ170"/>
    <mergeCell ref="A171:B171"/>
    <mergeCell ref="C171:N171"/>
    <mergeCell ref="O171:P171"/>
    <mergeCell ref="Q171:R171"/>
    <mergeCell ref="S171:T171"/>
    <mergeCell ref="U171:V171"/>
    <mergeCell ref="W171:X171"/>
    <mergeCell ref="Y171:Z171"/>
    <mergeCell ref="AA171:AB171"/>
    <mergeCell ref="AC171:AD171"/>
    <mergeCell ref="AE171:AF171"/>
    <mergeCell ref="AG171:AH171"/>
    <mergeCell ref="AI171:AJ171"/>
    <mergeCell ref="AK171:AL171"/>
    <mergeCell ref="AM171:AN171"/>
    <mergeCell ref="AO171:AP171"/>
    <mergeCell ref="AQ171:AR171"/>
    <mergeCell ref="AS171:AT171"/>
    <mergeCell ref="AU171:AV171"/>
    <mergeCell ref="AW171:AX171"/>
    <mergeCell ref="AY171:AZ171"/>
    <mergeCell ref="A172:B172"/>
    <mergeCell ref="C172:N172"/>
    <mergeCell ref="O172:P172"/>
    <mergeCell ref="Q172:R172"/>
    <mergeCell ref="S172:T172"/>
    <mergeCell ref="U172:V172"/>
    <mergeCell ref="W172:X172"/>
    <mergeCell ref="Y172:Z172"/>
    <mergeCell ref="AA172:AB172"/>
    <mergeCell ref="AC172:AD172"/>
    <mergeCell ref="AE172:AF172"/>
    <mergeCell ref="AG172:AH172"/>
    <mergeCell ref="AI172:AJ172"/>
    <mergeCell ref="AK172:AL172"/>
    <mergeCell ref="AM172:AN172"/>
    <mergeCell ref="AO172:AP172"/>
    <mergeCell ref="AQ172:AR172"/>
    <mergeCell ref="AS172:AT172"/>
    <mergeCell ref="AU172:AV172"/>
    <mergeCell ref="AW172:AX172"/>
    <mergeCell ref="AY172:AZ172"/>
    <mergeCell ref="A289:B289"/>
    <mergeCell ref="C289:N289"/>
    <mergeCell ref="O289:P289"/>
    <mergeCell ref="Q289:R289"/>
    <mergeCell ref="S289:T289"/>
    <mergeCell ref="U289:V289"/>
    <mergeCell ref="W289:X289"/>
    <mergeCell ref="Y289:Z289"/>
    <mergeCell ref="AA289:AB289"/>
    <mergeCell ref="AM289:AN289"/>
    <mergeCell ref="AO289:AP289"/>
    <mergeCell ref="AQ289:AR289"/>
    <mergeCell ref="AS289:AT289"/>
    <mergeCell ref="AU289:AV289"/>
    <mergeCell ref="AY289:AZ289"/>
    <mergeCell ref="A290:B290"/>
    <mergeCell ref="C290:N290"/>
    <mergeCell ref="O290:P290"/>
    <mergeCell ref="Q290:R290"/>
    <mergeCell ref="S290:T290"/>
    <mergeCell ref="U290:V290"/>
    <mergeCell ref="W290:X290"/>
    <mergeCell ref="Y290:Z290"/>
    <mergeCell ref="AA290:AB290"/>
    <mergeCell ref="AC290:AD290"/>
    <mergeCell ref="AE290:AF290"/>
    <mergeCell ref="AG290:AH290"/>
    <mergeCell ref="AI290:AJ290"/>
    <mergeCell ref="AK290:AL290"/>
    <mergeCell ref="AM290:AN290"/>
    <mergeCell ref="AO290:AP290"/>
    <mergeCell ref="AQ290:AR290"/>
    <mergeCell ref="AS290:AT290"/>
    <mergeCell ref="AU290:AV290"/>
    <mergeCell ref="A173:B173"/>
    <mergeCell ref="C173:N173"/>
    <mergeCell ref="O173:P173"/>
    <mergeCell ref="Q173:R173"/>
    <mergeCell ref="S173:T173"/>
    <mergeCell ref="U173:V173"/>
    <mergeCell ref="W173:X173"/>
    <mergeCell ref="Y173:Z173"/>
    <mergeCell ref="AA173:AB173"/>
    <mergeCell ref="AC173:AD173"/>
    <mergeCell ref="AE173:AF173"/>
    <mergeCell ref="AG173:AH173"/>
    <mergeCell ref="AI173:AJ173"/>
    <mergeCell ref="AK173:AL173"/>
    <mergeCell ref="AM173:AN173"/>
    <mergeCell ref="AO173:AP173"/>
    <mergeCell ref="AQ173:AR173"/>
    <mergeCell ref="AS173:AT173"/>
    <mergeCell ref="AU173:AV173"/>
    <mergeCell ref="AW173:AX173"/>
    <mergeCell ref="AY173:AZ173"/>
    <mergeCell ref="A174:B174"/>
    <mergeCell ref="C174:N174"/>
    <mergeCell ref="O174:P174"/>
    <mergeCell ref="Q174:R174"/>
    <mergeCell ref="S174:T174"/>
    <mergeCell ref="U174:V174"/>
    <mergeCell ref="W174:X174"/>
    <mergeCell ref="Y174:Z174"/>
    <mergeCell ref="AA174:AB174"/>
    <mergeCell ref="AC174:AD174"/>
    <mergeCell ref="AE174:AF174"/>
    <mergeCell ref="AG174:AH174"/>
    <mergeCell ref="AI174:AJ174"/>
    <mergeCell ref="AK174:AL174"/>
    <mergeCell ref="AM174:AN174"/>
    <mergeCell ref="AO174:AP174"/>
    <mergeCell ref="AQ174:AR174"/>
    <mergeCell ref="AS174:AT174"/>
    <mergeCell ref="AU174:AV174"/>
    <mergeCell ref="AW174:AX174"/>
    <mergeCell ref="AY174:AZ174"/>
    <mergeCell ref="A175:B175"/>
    <mergeCell ref="C175:N175"/>
    <mergeCell ref="O175:P175"/>
    <mergeCell ref="Q175:R175"/>
    <mergeCell ref="S175:T175"/>
    <mergeCell ref="U175:V175"/>
    <mergeCell ref="W175:X175"/>
    <mergeCell ref="Y175:Z175"/>
    <mergeCell ref="AA175:AB175"/>
    <mergeCell ref="AC175:AD175"/>
    <mergeCell ref="AE175:AF175"/>
    <mergeCell ref="AG175:AH175"/>
    <mergeCell ref="AI175:AJ175"/>
    <mergeCell ref="AK175:AL175"/>
    <mergeCell ref="AM175:AN175"/>
    <mergeCell ref="AO175:AP175"/>
    <mergeCell ref="AQ175:AR175"/>
    <mergeCell ref="AS175:AT175"/>
    <mergeCell ref="AU175:AV175"/>
    <mergeCell ref="AW175:AX175"/>
    <mergeCell ref="AY175:AZ175"/>
    <mergeCell ref="A176:B176"/>
    <mergeCell ref="C176:N176"/>
    <mergeCell ref="O176:P176"/>
    <mergeCell ref="Q176:R176"/>
    <mergeCell ref="S176:T176"/>
    <mergeCell ref="U176:V176"/>
    <mergeCell ref="W176:X176"/>
    <mergeCell ref="Y176:Z176"/>
    <mergeCell ref="AA176:AB176"/>
    <mergeCell ref="AC176:AD176"/>
    <mergeCell ref="AE176:AF176"/>
    <mergeCell ref="AG176:AH176"/>
    <mergeCell ref="AI176:AJ176"/>
    <mergeCell ref="AK176:AL176"/>
    <mergeCell ref="AM176:AN176"/>
    <mergeCell ref="AO176:AP176"/>
    <mergeCell ref="AQ176:AR176"/>
    <mergeCell ref="AS176:AT176"/>
    <mergeCell ref="AU176:AV176"/>
    <mergeCell ref="AW176:AX176"/>
    <mergeCell ref="AY176:AZ176"/>
    <mergeCell ref="AW290:AX290"/>
    <mergeCell ref="AY290:AZ290"/>
    <mergeCell ref="A242:B242"/>
    <mergeCell ref="C242:N242"/>
    <mergeCell ref="O242:P242"/>
    <mergeCell ref="Q242:R242"/>
    <mergeCell ref="S242:T242"/>
    <mergeCell ref="U242:V242"/>
    <mergeCell ref="W242:X242"/>
    <mergeCell ref="Y242:Z242"/>
    <mergeCell ref="AA242:AB242"/>
    <mergeCell ref="AC242:AD242"/>
    <mergeCell ref="AE242:AF242"/>
    <mergeCell ref="AG242:AH242"/>
    <mergeCell ref="AI242:AJ242"/>
    <mergeCell ref="AK242:AL242"/>
    <mergeCell ref="AM242:AN242"/>
    <mergeCell ref="AO242:AP242"/>
    <mergeCell ref="AQ242:AR242"/>
    <mergeCell ref="AS242:AT242"/>
    <mergeCell ref="AU242:AV242"/>
    <mergeCell ref="AW242:AX242"/>
    <mergeCell ref="AY242:AZ242"/>
    <mergeCell ref="AC124:AD124"/>
    <mergeCell ref="AE124:AF124"/>
    <mergeCell ref="AG124:AH124"/>
    <mergeCell ref="AI124:AJ124"/>
    <mergeCell ref="AK124:AL124"/>
    <mergeCell ref="AM124:AN124"/>
    <mergeCell ref="AO124:AP124"/>
    <mergeCell ref="AQ124:AR124"/>
    <mergeCell ref="AS124:AT124"/>
    <mergeCell ref="AU124:AV124"/>
    <mergeCell ref="AW124:AX124"/>
    <mergeCell ref="AY124:AZ124"/>
    <mergeCell ref="A125:B125"/>
    <mergeCell ref="C125:N125"/>
    <mergeCell ref="O125:P125"/>
    <mergeCell ref="Q125:R125"/>
    <mergeCell ref="S125:T125"/>
    <mergeCell ref="U125:V125"/>
    <mergeCell ref="W125:X125"/>
    <mergeCell ref="Y125:Z125"/>
    <mergeCell ref="AA125:AB125"/>
    <mergeCell ref="AC125:AD125"/>
    <mergeCell ref="AE125:AF125"/>
    <mergeCell ref="AG125:AH125"/>
    <mergeCell ref="AI125:AJ125"/>
    <mergeCell ref="AK125:AL125"/>
    <mergeCell ref="AM125:AN125"/>
    <mergeCell ref="AO125:AP125"/>
    <mergeCell ref="AQ125:AR125"/>
    <mergeCell ref="AS125:AT125"/>
    <mergeCell ref="AU125:AV125"/>
    <mergeCell ref="AW125:AX125"/>
    <mergeCell ref="AY125:AZ125"/>
    <mergeCell ref="A126:B126"/>
    <mergeCell ref="C126:N126"/>
    <mergeCell ref="O126:P126"/>
    <mergeCell ref="Q126:R126"/>
    <mergeCell ref="S126:T126"/>
    <mergeCell ref="U126:V126"/>
    <mergeCell ref="W126:X126"/>
    <mergeCell ref="Y126:Z126"/>
    <mergeCell ref="AA126:AB126"/>
    <mergeCell ref="AC126:AD126"/>
    <mergeCell ref="AE126:AF126"/>
    <mergeCell ref="AG126:AH126"/>
    <mergeCell ref="AI126:AJ126"/>
    <mergeCell ref="AK126:AL126"/>
    <mergeCell ref="AM126:AN126"/>
    <mergeCell ref="AO126:AP126"/>
    <mergeCell ref="AQ126:AR126"/>
    <mergeCell ref="AS126:AT126"/>
    <mergeCell ref="AU126:AV126"/>
    <mergeCell ref="AW126:AX126"/>
    <mergeCell ref="AY126:AZ126"/>
    <mergeCell ref="A127:N127"/>
    <mergeCell ref="O127:P127"/>
    <mergeCell ref="Q127:R127"/>
    <mergeCell ref="S127:T127"/>
    <mergeCell ref="U127:V127"/>
    <mergeCell ref="W127:X127"/>
    <mergeCell ref="Y127:Z127"/>
    <mergeCell ref="AA127:AB127"/>
    <mergeCell ref="AC127:AD127"/>
    <mergeCell ref="AE127:AF127"/>
    <mergeCell ref="AG127:AH127"/>
    <mergeCell ref="AI127:AJ127"/>
    <mergeCell ref="AK127:AL127"/>
    <mergeCell ref="AM127:AN127"/>
    <mergeCell ref="AO127:AP127"/>
    <mergeCell ref="AQ127:AR127"/>
    <mergeCell ref="AS127:AT127"/>
    <mergeCell ref="AU127:AV127"/>
    <mergeCell ref="AW127:AX127"/>
    <mergeCell ref="AY127:AZ127"/>
    <mergeCell ref="A178:BA178"/>
    <mergeCell ref="Y139:Z139"/>
    <mergeCell ref="AA139:AB139"/>
    <mergeCell ref="AC139:AD139"/>
    <mergeCell ref="AE139:AF139"/>
    <mergeCell ref="A179:B179"/>
    <mergeCell ref="C179:N179"/>
    <mergeCell ref="O179:P179"/>
    <mergeCell ref="Q179:R179"/>
    <mergeCell ref="S179:T179"/>
    <mergeCell ref="U179:V179"/>
    <mergeCell ref="W179:X179"/>
    <mergeCell ref="Y179:Z179"/>
    <mergeCell ref="AA179:AB179"/>
    <mergeCell ref="AC179:AD179"/>
    <mergeCell ref="AE179:AF179"/>
    <mergeCell ref="AG179:AH179"/>
    <mergeCell ref="AI179:AJ179"/>
    <mergeCell ref="AK179:AL179"/>
    <mergeCell ref="AM179:AN179"/>
    <mergeCell ref="AO179:AP179"/>
    <mergeCell ref="AQ179:AR179"/>
    <mergeCell ref="AS179:AT179"/>
    <mergeCell ref="AU179:AV179"/>
    <mergeCell ref="AW179:AX179"/>
    <mergeCell ref="AY179:AZ179"/>
    <mergeCell ref="A180:B180"/>
    <mergeCell ref="C180:N180"/>
    <mergeCell ref="O180:P180"/>
    <mergeCell ref="Q180:R180"/>
    <mergeCell ref="S180:T180"/>
    <mergeCell ref="U180:V180"/>
    <mergeCell ref="W180:X180"/>
    <mergeCell ref="Y180:Z180"/>
    <mergeCell ref="AA180:AB180"/>
    <mergeCell ref="AC180:AD180"/>
    <mergeCell ref="AE180:AF180"/>
    <mergeCell ref="AG180:AH180"/>
    <mergeCell ref="AI180:AJ180"/>
    <mergeCell ref="AK180:AL180"/>
    <mergeCell ref="AM180:AN180"/>
    <mergeCell ref="A138:BA138"/>
    <mergeCell ref="A139:B139"/>
    <mergeCell ref="C139:N139"/>
    <mergeCell ref="O139:P139"/>
    <mergeCell ref="Q139:R139"/>
    <mergeCell ref="S139:T139"/>
    <mergeCell ref="U139:V139"/>
    <mergeCell ref="W139:X139"/>
    <mergeCell ref="AG139:AH139"/>
    <mergeCell ref="AI139:AJ139"/>
    <mergeCell ref="AK139:AL139"/>
    <mergeCell ref="AM139:AN139"/>
    <mergeCell ref="AO139:AP139"/>
    <mergeCell ref="AQ139:AR139"/>
    <mergeCell ref="AU139:AV139"/>
    <mergeCell ref="AW139:AX139"/>
    <mergeCell ref="AY139:AZ139"/>
    <mergeCell ref="A140:B140"/>
    <mergeCell ref="C140:N140"/>
    <mergeCell ref="O140:P140"/>
    <mergeCell ref="Q140:R140"/>
    <mergeCell ref="S140:T140"/>
    <mergeCell ref="U140:V140"/>
    <mergeCell ref="W140:X140"/>
    <mergeCell ref="Y140:Z140"/>
    <mergeCell ref="AA140:AB140"/>
    <mergeCell ref="AC140:AD140"/>
    <mergeCell ref="AE140:AF140"/>
    <mergeCell ref="AG140:AH140"/>
    <mergeCell ref="AI140:AJ140"/>
    <mergeCell ref="AK140:AL140"/>
    <mergeCell ref="AM140:AN140"/>
    <mergeCell ref="AO140:AP140"/>
    <mergeCell ref="AQ140:AR140"/>
    <mergeCell ref="AS140:AT140"/>
    <mergeCell ref="AU140:AV140"/>
    <mergeCell ref="AW140:AX140"/>
    <mergeCell ref="AY140:AZ140"/>
    <mergeCell ref="A141:B141"/>
    <mergeCell ref="C141:N141"/>
    <mergeCell ref="O141:P141"/>
    <mergeCell ref="Q141:R141"/>
    <mergeCell ref="S141:T141"/>
    <mergeCell ref="U141:V141"/>
    <mergeCell ref="W141:X141"/>
    <mergeCell ref="Y141:Z141"/>
    <mergeCell ref="AA141:AB141"/>
    <mergeCell ref="AC141:AD141"/>
    <mergeCell ref="AE141:AF141"/>
    <mergeCell ref="AG141:AH141"/>
    <mergeCell ref="AI141:AJ141"/>
    <mergeCell ref="AK141:AL141"/>
    <mergeCell ref="AM141:AN141"/>
    <mergeCell ref="AO141:AP141"/>
    <mergeCell ref="AQ141:AR141"/>
    <mergeCell ref="AS141:AT141"/>
    <mergeCell ref="AU141:AV141"/>
    <mergeCell ref="AW141:AX141"/>
    <mergeCell ref="AY141:AZ141"/>
    <mergeCell ref="A142:B142"/>
    <mergeCell ref="C142:N142"/>
    <mergeCell ref="O142:P142"/>
    <mergeCell ref="Q142:R142"/>
    <mergeCell ref="S142:T142"/>
    <mergeCell ref="U142:V142"/>
    <mergeCell ref="W142:X142"/>
    <mergeCell ref="Y142:Z142"/>
    <mergeCell ref="AA142:AB142"/>
    <mergeCell ref="AC142:AD142"/>
    <mergeCell ref="AE142:AF142"/>
    <mergeCell ref="AG142:AH142"/>
    <mergeCell ref="AI142:AJ142"/>
    <mergeCell ref="AK142:AL142"/>
    <mergeCell ref="AM142:AN142"/>
    <mergeCell ref="AO142:AP142"/>
    <mergeCell ref="AQ142:AR142"/>
    <mergeCell ref="AS142:AT142"/>
    <mergeCell ref="AU142:AV142"/>
    <mergeCell ref="AW142:AX142"/>
    <mergeCell ref="AY142:AZ142"/>
    <mergeCell ref="AO180:AP180"/>
    <mergeCell ref="AQ180:AR180"/>
    <mergeCell ref="AS180:AT180"/>
    <mergeCell ref="AU180:AV180"/>
    <mergeCell ref="AW180:AX180"/>
    <mergeCell ref="AY180:AZ180"/>
    <mergeCell ref="AU143:AV143"/>
    <mergeCell ref="AW143:AX143"/>
    <mergeCell ref="AY143:AZ143"/>
    <mergeCell ref="A181:B181"/>
    <mergeCell ref="C181:N181"/>
    <mergeCell ref="O181:P181"/>
    <mergeCell ref="Q181:R181"/>
    <mergeCell ref="S181:T181"/>
    <mergeCell ref="U181:V181"/>
    <mergeCell ref="W181:X181"/>
    <mergeCell ref="Y181:Z181"/>
    <mergeCell ref="AA181:AB181"/>
    <mergeCell ref="AC181:AD181"/>
    <mergeCell ref="AE181:AF181"/>
    <mergeCell ref="AG181:AH181"/>
    <mergeCell ref="AI181:AJ181"/>
    <mergeCell ref="AK181:AL181"/>
    <mergeCell ref="AM181:AN181"/>
    <mergeCell ref="AO181:AP181"/>
    <mergeCell ref="AQ181:AR181"/>
    <mergeCell ref="AS181:AT181"/>
    <mergeCell ref="AU181:AV181"/>
    <mergeCell ref="AW181:AX181"/>
    <mergeCell ref="AY181:AZ181"/>
    <mergeCell ref="A182:B182"/>
    <mergeCell ref="C182:N182"/>
    <mergeCell ref="O182:P182"/>
    <mergeCell ref="Q182:R182"/>
    <mergeCell ref="S182:T182"/>
    <mergeCell ref="U182:V182"/>
    <mergeCell ref="W182:X182"/>
    <mergeCell ref="Y182:Z182"/>
    <mergeCell ref="AA182:AB182"/>
    <mergeCell ref="AC182:AD182"/>
    <mergeCell ref="AE182:AF182"/>
    <mergeCell ref="AG182:AH182"/>
    <mergeCell ref="AI182:AJ182"/>
    <mergeCell ref="A143:B143"/>
    <mergeCell ref="C143:N143"/>
    <mergeCell ref="O143:P143"/>
    <mergeCell ref="Q143:R143"/>
    <mergeCell ref="S143:T143"/>
    <mergeCell ref="U143:V143"/>
    <mergeCell ref="W143:X143"/>
    <mergeCell ref="Y143:Z143"/>
    <mergeCell ref="AA143:AB143"/>
    <mergeCell ref="AC143:AD143"/>
    <mergeCell ref="AE143:AF143"/>
    <mergeCell ref="AG143:AH143"/>
    <mergeCell ref="AI143:AJ143"/>
    <mergeCell ref="AK143:AL143"/>
    <mergeCell ref="AM143:AN143"/>
    <mergeCell ref="AO143:AP143"/>
    <mergeCell ref="AQ143:AR143"/>
    <mergeCell ref="AS143:AT143"/>
    <mergeCell ref="A144:B144"/>
    <mergeCell ref="C144:N144"/>
    <mergeCell ref="O144:P144"/>
    <mergeCell ref="Q144:R144"/>
    <mergeCell ref="S144:T144"/>
    <mergeCell ref="U144:V144"/>
    <mergeCell ref="W144:X144"/>
    <mergeCell ref="Y144:Z144"/>
    <mergeCell ref="AA144:AB144"/>
    <mergeCell ref="AC144:AD144"/>
    <mergeCell ref="AE144:AF144"/>
    <mergeCell ref="AG144:AH144"/>
    <mergeCell ref="AI144:AJ144"/>
    <mergeCell ref="AK144:AL144"/>
    <mergeCell ref="AM144:AN144"/>
    <mergeCell ref="AO144:AP144"/>
    <mergeCell ref="AQ144:AR144"/>
    <mergeCell ref="AS144:AT144"/>
    <mergeCell ref="AU144:AV144"/>
    <mergeCell ref="AW144:AX144"/>
    <mergeCell ref="AY144:AZ144"/>
    <mergeCell ref="A145:B145"/>
    <mergeCell ref="C145:N145"/>
    <mergeCell ref="O145:P145"/>
    <mergeCell ref="Q145:R145"/>
    <mergeCell ref="S145:T145"/>
    <mergeCell ref="U145:V145"/>
    <mergeCell ref="W145:X145"/>
    <mergeCell ref="Y145:Z145"/>
    <mergeCell ref="AA145:AB145"/>
    <mergeCell ref="AC145:AD145"/>
    <mergeCell ref="AE145:AF145"/>
    <mergeCell ref="AG145:AH145"/>
    <mergeCell ref="AI145:AJ145"/>
    <mergeCell ref="AK145:AL145"/>
    <mergeCell ref="AM145:AN145"/>
    <mergeCell ref="AO145:AP145"/>
    <mergeCell ref="AQ145:AR145"/>
    <mergeCell ref="AS145:AT145"/>
    <mergeCell ref="AU145:AV145"/>
    <mergeCell ref="AW145:AX145"/>
    <mergeCell ref="AY145:AZ145"/>
    <mergeCell ref="A146:B146"/>
    <mergeCell ref="C146:N146"/>
    <mergeCell ref="O146:P146"/>
    <mergeCell ref="Q146:R146"/>
    <mergeCell ref="S146:T146"/>
    <mergeCell ref="U146:V146"/>
    <mergeCell ref="W146:X146"/>
    <mergeCell ref="Y146:Z146"/>
    <mergeCell ref="AA146:AB146"/>
    <mergeCell ref="AC146:AD146"/>
    <mergeCell ref="AE146:AF146"/>
    <mergeCell ref="AG146:AH146"/>
    <mergeCell ref="AI146:AJ146"/>
    <mergeCell ref="AK146:AL146"/>
    <mergeCell ref="AM146:AN146"/>
    <mergeCell ref="AO146:AP146"/>
    <mergeCell ref="AQ146:AR146"/>
    <mergeCell ref="AS146:AT146"/>
    <mergeCell ref="AU146:AV146"/>
    <mergeCell ref="AW146:AX146"/>
    <mergeCell ref="AY146:AZ146"/>
    <mergeCell ref="AK182:AL182"/>
    <mergeCell ref="AM182:AN182"/>
    <mergeCell ref="AO182:AP182"/>
    <mergeCell ref="AQ182:AR182"/>
    <mergeCell ref="AS182:AT182"/>
    <mergeCell ref="AU182:AV182"/>
    <mergeCell ref="AU149:AV149"/>
    <mergeCell ref="AW149:AX149"/>
    <mergeCell ref="AY149:AZ149"/>
    <mergeCell ref="A79:BA79"/>
    <mergeCell ref="A80:B80"/>
    <mergeCell ref="C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U80:AV80"/>
    <mergeCell ref="AW80:AX80"/>
    <mergeCell ref="AY80:AZ80"/>
    <mergeCell ref="A81:B81"/>
    <mergeCell ref="C81:N81"/>
    <mergeCell ref="O81:P81"/>
    <mergeCell ref="Q81:R81"/>
    <mergeCell ref="S81:T81"/>
    <mergeCell ref="U81:V81"/>
    <mergeCell ref="W81:X81"/>
    <mergeCell ref="Y81:Z81"/>
    <mergeCell ref="AA81:AB81"/>
    <mergeCell ref="AC81:AD81"/>
    <mergeCell ref="AE81:AF81"/>
    <mergeCell ref="AG81:AH81"/>
    <mergeCell ref="AI81:AJ81"/>
    <mergeCell ref="AK81:AL81"/>
    <mergeCell ref="A128:BA128"/>
    <mergeCell ref="A129:B129"/>
    <mergeCell ref="C129:N129"/>
    <mergeCell ref="O129:P129"/>
    <mergeCell ref="Q129:R129"/>
    <mergeCell ref="S129:T129"/>
    <mergeCell ref="U129:V129"/>
    <mergeCell ref="W129:X129"/>
    <mergeCell ref="Y129:Z129"/>
    <mergeCell ref="AA129:AB129"/>
    <mergeCell ref="AC129:AD129"/>
    <mergeCell ref="AE129:AF129"/>
    <mergeCell ref="AG129:AH129"/>
    <mergeCell ref="AI129:AJ129"/>
    <mergeCell ref="AK129:AL129"/>
    <mergeCell ref="AM129:AN129"/>
    <mergeCell ref="AO129:AP129"/>
    <mergeCell ref="AQ129:AR129"/>
    <mergeCell ref="AS129:AT129"/>
    <mergeCell ref="AU129:AV129"/>
    <mergeCell ref="AW129:AX129"/>
    <mergeCell ref="AY129:AZ129"/>
    <mergeCell ref="A130:B130"/>
    <mergeCell ref="C130:N130"/>
    <mergeCell ref="O130:P130"/>
    <mergeCell ref="Q130:R130"/>
    <mergeCell ref="S130:T130"/>
    <mergeCell ref="U130:V130"/>
    <mergeCell ref="W130:X130"/>
    <mergeCell ref="Y130:Z130"/>
    <mergeCell ref="AA130:AB130"/>
    <mergeCell ref="AC130:AD130"/>
    <mergeCell ref="AE130:AF130"/>
    <mergeCell ref="AG130:AH130"/>
    <mergeCell ref="AI130:AJ130"/>
    <mergeCell ref="AK130:AL130"/>
    <mergeCell ref="AM130:AN130"/>
    <mergeCell ref="AO130:AP130"/>
    <mergeCell ref="AQ130:AR130"/>
    <mergeCell ref="AS130:AT130"/>
    <mergeCell ref="AU130:AV130"/>
    <mergeCell ref="AW130:AX130"/>
    <mergeCell ref="AY130:AZ130"/>
    <mergeCell ref="A131:B131"/>
    <mergeCell ref="C131:N131"/>
    <mergeCell ref="O131:P131"/>
    <mergeCell ref="Q131:R131"/>
    <mergeCell ref="S131:T131"/>
    <mergeCell ref="U131:V131"/>
    <mergeCell ref="W131:X131"/>
    <mergeCell ref="Y131:Z131"/>
    <mergeCell ref="AA131:AB131"/>
    <mergeCell ref="AC131:AD131"/>
    <mergeCell ref="AE131:AF131"/>
    <mergeCell ref="AG131:AH131"/>
    <mergeCell ref="AI131:AJ131"/>
    <mergeCell ref="AK131:AL131"/>
    <mergeCell ref="AM131:AN131"/>
    <mergeCell ref="AO131:AP131"/>
    <mergeCell ref="AQ131:AR131"/>
    <mergeCell ref="AS131:AT131"/>
    <mergeCell ref="AU131:AV131"/>
    <mergeCell ref="AW131:AX131"/>
    <mergeCell ref="AY131:AZ131"/>
    <mergeCell ref="A132:B132"/>
    <mergeCell ref="C132:N132"/>
    <mergeCell ref="O132:P132"/>
    <mergeCell ref="Q132:R132"/>
    <mergeCell ref="S132:T132"/>
    <mergeCell ref="U132:V132"/>
    <mergeCell ref="W132:X132"/>
    <mergeCell ref="Y132:Z132"/>
    <mergeCell ref="AA132:AB132"/>
    <mergeCell ref="AC132:AD132"/>
    <mergeCell ref="AE132:AF132"/>
    <mergeCell ref="AG132:AH132"/>
    <mergeCell ref="AI132:AJ132"/>
    <mergeCell ref="AK132:AL132"/>
    <mergeCell ref="AM132:AN132"/>
    <mergeCell ref="AO132:AP132"/>
    <mergeCell ref="AQ132:AR132"/>
    <mergeCell ref="AS132:AT132"/>
    <mergeCell ref="AU132:AV132"/>
    <mergeCell ref="AW132:AX132"/>
    <mergeCell ref="AY132:AZ132"/>
    <mergeCell ref="A231:B231"/>
    <mergeCell ref="C231:N231"/>
    <mergeCell ref="O231:P231"/>
    <mergeCell ref="Q231:R231"/>
    <mergeCell ref="S231:T231"/>
    <mergeCell ref="U231:V231"/>
    <mergeCell ref="W231:X231"/>
    <mergeCell ref="Y231:Z231"/>
    <mergeCell ref="AA231:AB231"/>
    <mergeCell ref="AC231:AD231"/>
    <mergeCell ref="AE231:AF231"/>
    <mergeCell ref="AG231:AH231"/>
    <mergeCell ref="AI231:AJ231"/>
    <mergeCell ref="AK231:AL231"/>
    <mergeCell ref="AM231:AN231"/>
    <mergeCell ref="AO231:AP231"/>
    <mergeCell ref="AQ231:AR231"/>
    <mergeCell ref="AS231:AT231"/>
    <mergeCell ref="AU231:AV231"/>
    <mergeCell ref="AW231:AX231"/>
    <mergeCell ref="AY231:AZ231"/>
    <mergeCell ref="A232:B232"/>
    <mergeCell ref="C232:N232"/>
    <mergeCell ref="O232:P232"/>
    <mergeCell ref="Q232:R232"/>
    <mergeCell ref="S232:T232"/>
    <mergeCell ref="U232:V232"/>
    <mergeCell ref="W232:X232"/>
    <mergeCell ref="Y232:Z232"/>
    <mergeCell ref="AA232:AB232"/>
    <mergeCell ref="AC232:AD232"/>
    <mergeCell ref="AE232:AF232"/>
    <mergeCell ref="AG232:AH232"/>
    <mergeCell ref="AI232:AJ232"/>
    <mergeCell ref="AK232:AL232"/>
    <mergeCell ref="AM232:AN232"/>
    <mergeCell ref="AO232:AP232"/>
    <mergeCell ref="AQ232:AR232"/>
    <mergeCell ref="AS232:AT232"/>
    <mergeCell ref="AU232:AV232"/>
    <mergeCell ref="AW232:AX232"/>
    <mergeCell ref="A133:B133"/>
    <mergeCell ref="C133:N133"/>
    <mergeCell ref="O133:P133"/>
    <mergeCell ref="Q133:R133"/>
    <mergeCell ref="S133:T133"/>
    <mergeCell ref="U133:V133"/>
    <mergeCell ref="W133:X133"/>
    <mergeCell ref="Y133:Z133"/>
    <mergeCell ref="AA133:AB133"/>
    <mergeCell ref="AC133:AD133"/>
    <mergeCell ref="AE133:AF133"/>
    <mergeCell ref="AG133:AH133"/>
    <mergeCell ref="AI133:AJ133"/>
    <mergeCell ref="AK133:AL133"/>
    <mergeCell ref="AM133:AN133"/>
    <mergeCell ref="AO133:AP133"/>
    <mergeCell ref="AQ133:AR133"/>
    <mergeCell ref="AS133:AT133"/>
    <mergeCell ref="AU133:AV133"/>
    <mergeCell ref="AW133:AX133"/>
    <mergeCell ref="AY133:AZ133"/>
    <mergeCell ref="A134:B134"/>
    <mergeCell ref="C134:N134"/>
    <mergeCell ref="O134:P134"/>
    <mergeCell ref="Q134:R134"/>
    <mergeCell ref="S134:T134"/>
    <mergeCell ref="U134:V134"/>
    <mergeCell ref="W134:X134"/>
    <mergeCell ref="Y134:Z134"/>
    <mergeCell ref="AA134:AB134"/>
    <mergeCell ref="AC134:AD134"/>
    <mergeCell ref="AE134:AF134"/>
    <mergeCell ref="AG134:AH134"/>
    <mergeCell ref="AI134:AJ134"/>
    <mergeCell ref="AK134:AL134"/>
    <mergeCell ref="AM134:AN134"/>
    <mergeCell ref="AO134:AP134"/>
    <mergeCell ref="AQ134:AR134"/>
    <mergeCell ref="AS134:AT134"/>
    <mergeCell ref="AU134:AV134"/>
    <mergeCell ref="AW134:AX134"/>
    <mergeCell ref="AY134:AZ134"/>
    <mergeCell ref="A135:B135"/>
    <mergeCell ref="C135:N135"/>
    <mergeCell ref="O135:P135"/>
    <mergeCell ref="Q135:R135"/>
    <mergeCell ref="S135:T135"/>
    <mergeCell ref="U135:V135"/>
    <mergeCell ref="W135:X135"/>
    <mergeCell ref="Y135:Z135"/>
    <mergeCell ref="AA135:AB135"/>
    <mergeCell ref="AC135:AD135"/>
    <mergeCell ref="AE135:AF135"/>
    <mergeCell ref="AG135:AH135"/>
    <mergeCell ref="AI135:AJ135"/>
    <mergeCell ref="AK135:AL135"/>
    <mergeCell ref="AM135:AN135"/>
    <mergeCell ref="AO135:AP135"/>
    <mergeCell ref="AQ135:AR135"/>
    <mergeCell ref="AS135:AT135"/>
    <mergeCell ref="AU135:AV135"/>
    <mergeCell ref="AW135:AX135"/>
    <mergeCell ref="AY135:AZ135"/>
    <mergeCell ref="A136:B136"/>
    <mergeCell ref="C136:N136"/>
    <mergeCell ref="O136:P136"/>
    <mergeCell ref="Q136:R136"/>
    <mergeCell ref="S136:T136"/>
    <mergeCell ref="U136:V136"/>
    <mergeCell ref="W136:X136"/>
    <mergeCell ref="Y136:Z136"/>
    <mergeCell ref="AA136:AB136"/>
    <mergeCell ref="AC136:AD136"/>
    <mergeCell ref="AE136:AF136"/>
    <mergeCell ref="AG136:AH136"/>
    <mergeCell ref="AI136:AJ136"/>
    <mergeCell ref="AK136:AL136"/>
    <mergeCell ref="AM136:AN136"/>
    <mergeCell ref="AO136:AP136"/>
    <mergeCell ref="AQ136:AR136"/>
    <mergeCell ref="AS136:AT136"/>
    <mergeCell ref="AU136:AV136"/>
    <mergeCell ref="AW136:AX136"/>
    <mergeCell ref="AY136:AZ136"/>
    <mergeCell ref="AM81:AN81"/>
    <mergeCell ref="AO81:AP81"/>
    <mergeCell ref="AQ81:AR81"/>
    <mergeCell ref="AS81:AT81"/>
    <mergeCell ref="AU81:AV81"/>
    <mergeCell ref="AW81:AX81"/>
    <mergeCell ref="AY81:AZ81"/>
    <mergeCell ref="AM82:AN82"/>
    <mergeCell ref="AO82:AP82"/>
    <mergeCell ref="A82:B82"/>
    <mergeCell ref="C82:N82"/>
    <mergeCell ref="O82:P82"/>
    <mergeCell ref="Q82:R82"/>
    <mergeCell ref="S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K82:AL82"/>
    <mergeCell ref="AQ82:AR82"/>
    <mergeCell ref="AS82:AT82"/>
    <mergeCell ref="AU82:AV82"/>
    <mergeCell ref="AW82:AX82"/>
    <mergeCell ref="AY82:AZ82"/>
    <mergeCell ref="A83:B83"/>
    <mergeCell ref="C83:N83"/>
    <mergeCell ref="O83:P83"/>
    <mergeCell ref="Q83:R83"/>
    <mergeCell ref="S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W182:AX182"/>
    <mergeCell ref="AY182:AZ182"/>
    <mergeCell ref="A183:B183"/>
    <mergeCell ref="C183:N183"/>
    <mergeCell ref="O183:P183"/>
    <mergeCell ref="Q183:R183"/>
    <mergeCell ref="S183:T183"/>
    <mergeCell ref="U183:V183"/>
    <mergeCell ref="W183:X183"/>
    <mergeCell ref="Y183:Z183"/>
    <mergeCell ref="AA183:AB183"/>
    <mergeCell ref="AC183:AD183"/>
    <mergeCell ref="AE183:AF183"/>
    <mergeCell ref="AG183:AH183"/>
    <mergeCell ref="AI183:AJ183"/>
    <mergeCell ref="AK183:AL183"/>
    <mergeCell ref="AM183:AN183"/>
    <mergeCell ref="AO183:AP183"/>
    <mergeCell ref="AQ183:AR183"/>
    <mergeCell ref="AS183:AT183"/>
    <mergeCell ref="AU183:AV183"/>
    <mergeCell ref="AW183:AX183"/>
    <mergeCell ref="AY183:AZ183"/>
    <mergeCell ref="A184:B184"/>
    <mergeCell ref="C184:N184"/>
    <mergeCell ref="O184:P184"/>
    <mergeCell ref="Q184:R184"/>
    <mergeCell ref="S184:T184"/>
    <mergeCell ref="U184:V184"/>
    <mergeCell ref="W184:X184"/>
    <mergeCell ref="Y184:Z184"/>
    <mergeCell ref="AA184:AB184"/>
    <mergeCell ref="AC184:AD184"/>
    <mergeCell ref="AE184:AF184"/>
    <mergeCell ref="AG184:AH184"/>
    <mergeCell ref="AI184:AJ184"/>
    <mergeCell ref="AK184:AL184"/>
    <mergeCell ref="AM184:AN184"/>
    <mergeCell ref="AO184:AP184"/>
    <mergeCell ref="AQ184:AR184"/>
    <mergeCell ref="AS184:AT184"/>
    <mergeCell ref="AU184:AV184"/>
    <mergeCell ref="AW184:AX184"/>
    <mergeCell ref="AY184:AZ184"/>
    <mergeCell ref="A185:B185"/>
    <mergeCell ref="C185:N185"/>
    <mergeCell ref="O185:P185"/>
    <mergeCell ref="Q185:R185"/>
    <mergeCell ref="S185:T185"/>
    <mergeCell ref="U185:V185"/>
    <mergeCell ref="W185:X185"/>
    <mergeCell ref="Y185:Z185"/>
    <mergeCell ref="AA185:AB185"/>
    <mergeCell ref="AC185:AD185"/>
    <mergeCell ref="AE185:AF185"/>
    <mergeCell ref="AG185:AH185"/>
    <mergeCell ref="AI185:AJ185"/>
    <mergeCell ref="AK185:AL185"/>
    <mergeCell ref="AM185:AN185"/>
    <mergeCell ref="AO185:AP185"/>
    <mergeCell ref="AQ185:AR185"/>
    <mergeCell ref="AS185:AT185"/>
    <mergeCell ref="AU185:AV185"/>
    <mergeCell ref="AW185:AX185"/>
    <mergeCell ref="AY185:AZ185"/>
    <mergeCell ref="A186:B186"/>
    <mergeCell ref="C186:N186"/>
    <mergeCell ref="O186:P186"/>
    <mergeCell ref="Q186:R186"/>
    <mergeCell ref="S186:T186"/>
    <mergeCell ref="U186:V186"/>
    <mergeCell ref="W186:X186"/>
    <mergeCell ref="Y186:Z186"/>
    <mergeCell ref="AA186:AB186"/>
    <mergeCell ref="AC186:AD186"/>
    <mergeCell ref="AE186:AF186"/>
    <mergeCell ref="AG186:AH186"/>
    <mergeCell ref="AI186:AJ186"/>
    <mergeCell ref="AK186:AL186"/>
    <mergeCell ref="AM186:AN186"/>
    <mergeCell ref="AO186:AP186"/>
    <mergeCell ref="AQ186:AR186"/>
    <mergeCell ref="AS186:AT186"/>
    <mergeCell ref="AU186:AV186"/>
    <mergeCell ref="AY232:AZ232"/>
    <mergeCell ref="AY186:AZ186"/>
    <mergeCell ref="AS187:AT187"/>
    <mergeCell ref="AU187:AV187"/>
    <mergeCell ref="AW187:AX187"/>
    <mergeCell ref="A284:B284"/>
    <mergeCell ref="C284:N284"/>
    <mergeCell ref="O284:P284"/>
    <mergeCell ref="Q284:R284"/>
    <mergeCell ref="S284:T284"/>
    <mergeCell ref="U284:V284"/>
    <mergeCell ref="W284:X284"/>
    <mergeCell ref="Y284:Z284"/>
    <mergeCell ref="AA284:AB284"/>
    <mergeCell ref="AC284:AD284"/>
    <mergeCell ref="AE284:AF284"/>
    <mergeCell ref="AG284:AH284"/>
    <mergeCell ref="AI284:AJ284"/>
    <mergeCell ref="AK284:AL284"/>
    <mergeCell ref="AM284:AN284"/>
    <mergeCell ref="AO284:AP284"/>
    <mergeCell ref="AQ284:AR284"/>
    <mergeCell ref="AS284:AT284"/>
    <mergeCell ref="AU284:AV284"/>
    <mergeCell ref="AW284:AX284"/>
    <mergeCell ref="AY284:AZ284"/>
    <mergeCell ref="A285:B285"/>
    <mergeCell ref="C285:N285"/>
    <mergeCell ref="O285:P285"/>
    <mergeCell ref="Q285:R285"/>
    <mergeCell ref="S285:T285"/>
    <mergeCell ref="U285:V285"/>
    <mergeCell ref="W285:X285"/>
    <mergeCell ref="Y285:Z285"/>
    <mergeCell ref="AA285:AB285"/>
    <mergeCell ref="AC285:AD285"/>
    <mergeCell ref="AE285:AF285"/>
    <mergeCell ref="AG285:AH285"/>
    <mergeCell ref="AI285:AJ285"/>
    <mergeCell ref="AK285:AL285"/>
    <mergeCell ref="AM285:AN285"/>
    <mergeCell ref="AO285:AP285"/>
    <mergeCell ref="AQ285:AR285"/>
    <mergeCell ref="AS285:AT285"/>
    <mergeCell ref="AW186:AX186"/>
    <mergeCell ref="AK187:AL187"/>
    <mergeCell ref="AM187:AN187"/>
    <mergeCell ref="AO187:AP187"/>
    <mergeCell ref="AQ187:AR187"/>
    <mergeCell ref="A187:N187"/>
    <mergeCell ref="O187:P187"/>
    <mergeCell ref="Q187:R187"/>
    <mergeCell ref="S187:T187"/>
    <mergeCell ref="U187:V187"/>
    <mergeCell ref="W187:X187"/>
    <mergeCell ref="Y187:Z187"/>
    <mergeCell ref="AA187:AB187"/>
    <mergeCell ref="AC187:AD187"/>
    <mergeCell ref="AE187:AF187"/>
    <mergeCell ref="AG187:AH187"/>
    <mergeCell ref="AI187:AJ187"/>
    <mergeCell ref="AY187:AZ187"/>
    <mergeCell ref="AU285:AV285"/>
    <mergeCell ref="AW285:AX285"/>
    <mergeCell ref="AY285:AZ285"/>
    <mergeCell ref="A244:B244"/>
    <mergeCell ref="C244:N244"/>
    <mergeCell ref="O244:P244"/>
    <mergeCell ref="Q244:R244"/>
    <mergeCell ref="S244:T244"/>
    <mergeCell ref="U244:V244"/>
    <mergeCell ref="W244:X244"/>
    <mergeCell ref="Y244:Z244"/>
    <mergeCell ref="AA244:AB244"/>
    <mergeCell ref="AC244:AD244"/>
    <mergeCell ref="AE244:AF244"/>
    <mergeCell ref="AG244:AH244"/>
    <mergeCell ref="AI244:AJ244"/>
    <mergeCell ref="AK244:AL244"/>
    <mergeCell ref="AM244:AN244"/>
    <mergeCell ref="AO244:AP244"/>
    <mergeCell ref="AQ244:AR244"/>
    <mergeCell ref="AS244:AT244"/>
    <mergeCell ref="AU244:AV244"/>
    <mergeCell ref="AW244:AX244"/>
    <mergeCell ref="AY244:AZ244"/>
    <mergeCell ref="A245:B245"/>
    <mergeCell ref="C245:N245"/>
    <mergeCell ref="O245:P245"/>
    <mergeCell ref="Q245:R245"/>
    <mergeCell ref="S245:T245"/>
    <mergeCell ref="U245:V245"/>
    <mergeCell ref="W245:X245"/>
    <mergeCell ref="Y245:Z245"/>
    <mergeCell ref="AA245:AB245"/>
    <mergeCell ref="AC245:AD245"/>
    <mergeCell ref="AE245:AF245"/>
    <mergeCell ref="AG245:AH245"/>
    <mergeCell ref="AI245:AJ245"/>
    <mergeCell ref="AK245:AL245"/>
    <mergeCell ref="AM245:AN245"/>
    <mergeCell ref="AO245:AP245"/>
    <mergeCell ref="AQ245:AR245"/>
    <mergeCell ref="AS245:AT245"/>
    <mergeCell ref="A108:BA108"/>
    <mergeCell ref="A109:B109"/>
    <mergeCell ref="C109:N109"/>
    <mergeCell ref="O109:P109"/>
    <mergeCell ref="Q109:R109"/>
    <mergeCell ref="S109:T109"/>
    <mergeCell ref="U109:V109"/>
    <mergeCell ref="W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AQ109:AR109"/>
    <mergeCell ref="AS109:AT109"/>
    <mergeCell ref="AU109:AV109"/>
    <mergeCell ref="AW109:AX109"/>
    <mergeCell ref="AY109:AZ109"/>
    <mergeCell ref="A110:B110"/>
    <mergeCell ref="C110:N110"/>
    <mergeCell ref="O110:P110"/>
    <mergeCell ref="Q110:R110"/>
    <mergeCell ref="S110:T110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S110:AT110"/>
    <mergeCell ref="AU110:AV110"/>
    <mergeCell ref="AW110:AX110"/>
    <mergeCell ref="AY110:AZ110"/>
    <mergeCell ref="A111:B111"/>
    <mergeCell ref="C111:N111"/>
    <mergeCell ref="O111:P111"/>
    <mergeCell ref="Q111:R111"/>
    <mergeCell ref="S111:T111"/>
    <mergeCell ref="U111:V111"/>
    <mergeCell ref="W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AU111:AV111"/>
    <mergeCell ref="AW111:AX111"/>
    <mergeCell ref="AY111:AZ111"/>
    <mergeCell ref="A112:B112"/>
    <mergeCell ref="C112:N112"/>
    <mergeCell ref="O112:P112"/>
    <mergeCell ref="Q112:R112"/>
    <mergeCell ref="S112:T112"/>
    <mergeCell ref="U112:V112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AT112"/>
    <mergeCell ref="AU112:AV112"/>
    <mergeCell ref="AW112:AX112"/>
    <mergeCell ref="AY112:AZ112"/>
    <mergeCell ref="A223:B223"/>
    <mergeCell ref="C223:N223"/>
    <mergeCell ref="O223:P223"/>
    <mergeCell ref="Q223:R223"/>
    <mergeCell ref="S223:T223"/>
    <mergeCell ref="U223:V223"/>
    <mergeCell ref="W223:X223"/>
    <mergeCell ref="Y223:Z223"/>
    <mergeCell ref="AA223:AB223"/>
    <mergeCell ref="AC223:AD223"/>
    <mergeCell ref="AE223:AF223"/>
    <mergeCell ref="AG223:AH223"/>
    <mergeCell ref="AI223:AJ223"/>
    <mergeCell ref="AK223:AL223"/>
    <mergeCell ref="AM223:AN223"/>
    <mergeCell ref="AO223:AP223"/>
    <mergeCell ref="AQ223:AR223"/>
    <mergeCell ref="AS223:AT223"/>
    <mergeCell ref="AU223:AV223"/>
    <mergeCell ref="AW223:AX223"/>
    <mergeCell ref="AY223:AZ223"/>
    <mergeCell ref="A224:B224"/>
    <mergeCell ref="C224:N224"/>
    <mergeCell ref="O224:P224"/>
    <mergeCell ref="Q224:R224"/>
    <mergeCell ref="S224:T224"/>
    <mergeCell ref="U224:V224"/>
    <mergeCell ref="W224:X224"/>
    <mergeCell ref="Y224:Z224"/>
    <mergeCell ref="AA224:AB224"/>
    <mergeCell ref="AC224:AD224"/>
    <mergeCell ref="AE224:AF224"/>
    <mergeCell ref="AG224:AH224"/>
    <mergeCell ref="AI224:AJ224"/>
    <mergeCell ref="AK224:AL224"/>
    <mergeCell ref="AM224:AN224"/>
    <mergeCell ref="AO224:AP224"/>
    <mergeCell ref="AQ224:AR224"/>
    <mergeCell ref="AS224:AT224"/>
    <mergeCell ref="A113:B113"/>
    <mergeCell ref="C113:N113"/>
    <mergeCell ref="O113:P113"/>
    <mergeCell ref="Q113:R113"/>
    <mergeCell ref="S113:T113"/>
    <mergeCell ref="U113:V113"/>
    <mergeCell ref="W113:X113"/>
    <mergeCell ref="Y113:Z113"/>
    <mergeCell ref="AA113:AB113"/>
    <mergeCell ref="AC113:AD113"/>
    <mergeCell ref="AE113:AF113"/>
    <mergeCell ref="AG113:AH113"/>
    <mergeCell ref="AI113:AJ113"/>
    <mergeCell ref="AK113:AL113"/>
    <mergeCell ref="AM113:AN113"/>
    <mergeCell ref="AO113:AP113"/>
    <mergeCell ref="AQ113:AR113"/>
    <mergeCell ref="AS113:AT113"/>
    <mergeCell ref="AU113:AV113"/>
    <mergeCell ref="AW113:AX113"/>
    <mergeCell ref="AY113:AZ113"/>
    <mergeCell ref="A114:B114"/>
    <mergeCell ref="C114:N114"/>
    <mergeCell ref="O114:P114"/>
    <mergeCell ref="Q114:R114"/>
    <mergeCell ref="S114:T114"/>
    <mergeCell ref="U114:V114"/>
    <mergeCell ref="W114:X114"/>
    <mergeCell ref="Y114:Z114"/>
    <mergeCell ref="AA114:AB114"/>
    <mergeCell ref="AC114:AD114"/>
    <mergeCell ref="AE114:AF114"/>
    <mergeCell ref="AG114:AH114"/>
    <mergeCell ref="AI114:AJ114"/>
    <mergeCell ref="AK114:AL114"/>
    <mergeCell ref="AM114:AN114"/>
    <mergeCell ref="AO114:AP114"/>
    <mergeCell ref="AQ114:AR114"/>
    <mergeCell ref="AS114:AT114"/>
    <mergeCell ref="AU114:AV114"/>
    <mergeCell ref="AW114:AX114"/>
    <mergeCell ref="AY114:AZ114"/>
    <mergeCell ref="A115:B115"/>
    <mergeCell ref="C115:N115"/>
    <mergeCell ref="O115:P115"/>
    <mergeCell ref="Q115:R115"/>
    <mergeCell ref="S115:T115"/>
    <mergeCell ref="U115:V115"/>
    <mergeCell ref="W115:X115"/>
    <mergeCell ref="Y115:Z115"/>
    <mergeCell ref="AA115:AB115"/>
    <mergeCell ref="AC115:AD115"/>
    <mergeCell ref="AE115:AF115"/>
    <mergeCell ref="AG115:AH115"/>
    <mergeCell ref="AI115:AJ115"/>
    <mergeCell ref="AK115:AL115"/>
    <mergeCell ref="AM115:AN115"/>
    <mergeCell ref="AO115:AP115"/>
    <mergeCell ref="AQ115:AR115"/>
    <mergeCell ref="AS115:AT115"/>
    <mergeCell ref="AU115:AV115"/>
    <mergeCell ref="AW115:AX115"/>
    <mergeCell ref="AY115:AZ115"/>
    <mergeCell ref="A116:B116"/>
    <mergeCell ref="C116:N116"/>
    <mergeCell ref="O116:P116"/>
    <mergeCell ref="Q116:R116"/>
    <mergeCell ref="S116:T116"/>
    <mergeCell ref="U116:V116"/>
    <mergeCell ref="W116:X116"/>
    <mergeCell ref="Y116:Z116"/>
    <mergeCell ref="AA116:AB116"/>
    <mergeCell ref="AC116:AD116"/>
    <mergeCell ref="AE116:AF116"/>
    <mergeCell ref="AG116:AH116"/>
    <mergeCell ref="AI116:AJ116"/>
    <mergeCell ref="AK116:AL116"/>
    <mergeCell ref="AM116:AN116"/>
    <mergeCell ref="AO116:AP116"/>
    <mergeCell ref="AQ116:AR116"/>
    <mergeCell ref="AS116:AT116"/>
    <mergeCell ref="AU116:AV116"/>
    <mergeCell ref="AW116:AX116"/>
    <mergeCell ref="AY116:AZ116"/>
    <mergeCell ref="AU224:AV224"/>
    <mergeCell ref="AW224:AX224"/>
    <mergeCell ref="AY224:AZ224"/>
    <mergeCell ref="A148:BA148"/>
    <mergeCell ref="A149:B149"/>
    <mergeCell ref="C149:N149"/>
    <mergeCell ref="O149:P149"/>
    <mergeCell ref="A276:B276"/>
    <mergeCell ref="C276:N276"/>
    <mergeCell ref="O276:P276"/>
    <mergeCell ref="Q276:R276"/>
    <mergeCell ref="S276:T276"/>
    <mergeCell ref="U276:V276"/>
    <mergeCell ref="W276:X276"/>
    <mergeCell ref="Y276:Z276"/>
    <mergeCell ref="AA276:AB276"/>
    <mergeCell ref="AC276:AD276"/>
    <mergeCell ref="AE276:AF276"/>
    <mergeCell ref="AG276:AH276"/>
    <mergeCell ref="AI276:AJ276"/>
    <mergeCell ref="AK276:AL276"/>
    <mergeCell ref="AM276:AN276"/>
    <mergeCell ref="AO276:AP276"/>
    <mergeCell ref="AQ276:AR276"/>
    <mergeCell ref="AS276:AT276"/>
    <mergeCell ref="AU276:AV276"/>
    <mergeCell ref="AW276:AX276"/>
    <mergeCell ref="AY276:AZ276"/>
    <mergeCell ref="A277:B277"/>
    <mergeCell ref="C277:N277"/>
    <mergeCell ref="O277:P277"/>
    <mergeCell ref="Q277:R277"/>
    <mergeCell ref="S277:T277"/>
    <mergeCell ref="U277:V277"/>
    <mergeCell ref="W277:X277"/>
    <mergeCell ref="AS277:AT277"/>
    <mergeCell ref="AU277:AV277"/>
    <mergeCell ref="Y277:Z277"/>
    <mergeCell ref="AA277:AB277"/>
    <mergeCell ref="AC277:AD277"/>
    <mergeCell ref="AE277:AF277"/>
    <mergeCell ref="AG277:AH277"/>
    <mergeCell ref="AI277:AJ277"/>
    <mergeCell ref="AW277:AX277"/>
    <mergeCell ref="AY277:AZ277"/>
    <mergeCell ref="AU245:AV245"/>
    <mergeCell ref="AW245:AX245"/>
    <mergeCell ref="AY245:AZ245"/>
    <mergeCell ref="A297:B297"/>
    <mergeCell ref="C297:N297"/>
    <mergeCell ref="O297:P297"/>
    <mergeCell ref="Q297:R297"/>
    <mergeCell ref="S297:T297"/>
    <mergeCell ref="AE297:AF297"/>
    <mergeCell ref="AG297:AH297"/>
    <mergeCell ref="AI297:AJ297"/>
    <mergeCell ref="AK297:AL297"/>
    <mergeCell ref="AM297:AN297"/>
    <mergeCell ref="AO297:AP297"/>
    <mergeCell ref="AQ297:AR297"/>
    <mergeCell ref="AS297:AT297"/>
    <mergeCell ref="AU297:AV297"/>
    <mergeCell ref="AW297:AX297"/>
    <mergeCell ref="AY297:AZ297"/>
    <mergeCell ref="A298:B298"/>
    <mergeCell ref="C298:N298"/>
    <mergeCell ref="O298:P298"/>
    <mergeCell ref="Q298:R298"/>
    <mergeCell ref="S298:T298"/>
    <mergeCell ref="U298:V298"/>
    <mergeCell ref="W298:X298"/>
    <mergeCell ref="Y298:Z298"/>
    <mergeCell ref="AA298:AB298"/>
    <mergeCell ref="AC298:AD298"/>
    <mergeCell ref="AE298:AF298"/>
    <mergeCell ref="AG298:AH298"/>
    <mergeCell ref="AI298:AJ298"/>
    <mergeCell ref="AK298:AL298"/>
    <mergeCell ref="AM298:AN298"/>
    <mergeCell ref="AO298:AP298"/>
    <mergeCell ref="AQ298:AR298"/>
    <mergeCell ref="AS298:AT298"/>
    <mergeCell ref="AU298:AV298"/>
    <mergeCell ref="AW298:AX298"/>
    <mergeCell ref="A227:B227"/>
    <mergeCell ref="C227:N227"/>
    <mergeCell ref="O227:P227"/>
    <mergeCell ref="Q227:R227"/>
    <mergeCell ref="S227:T227"/>
    <mergeCell ref="U227:V227"/>
    <mergeCell ref="W227:X227"/>
    <mergeCell ref="Y227:Z227"/>
    <mergeCell ref="AA227:AB227"/>
    <mergeCell ref="AC227:AD227"/>
    <mergeCell ref="AE227:AF227"/>
    <mergeCell ref="AG227:AH227"/>
    <mergeCell ref="AI227:AJ227"/>
    <mergeCell ref="AK227:AL227"/>
    <mergeCell ref="AM227:AN227"/>
    <mergeCell ref="AO227:AP227"/>
    <mergeCell ref="AQ227:AR227"/>
    <mergeCell ref="AS227:AT227"/>
    <mergeCell ref="AU227:AV227"/>
    <mergeCell ref="AW227:AX227"/>
    <mergeCell ref="AY227:AZ227"/>
    <mergeCell ref="A228:B228"/>
    <mergeCell ref="C228:N228"/>
    <mergeCell ref="O228:P228"/>
    <mergeCell ref="Q228:R228"/>
    <mergeCell ref="S228:T228"/>
    <mergeCell ref="U228:V228"/>
    <mergeCell ref="W228:X228"/>
    <mergeCell ref="Y228:Z228"/>
    <mergeCell ref="AA228:AB228"/>
    <mergeCell ref="AU228:AV228"/>
    <mergeCell ref="AW228:AX228"/>
    <mergeCell ref="AY228:AZ228"/>
    <mergeCell ref="AC228:AD228"/>
    <mergeCell ref="AE228:AF228"/>
    <mergeCell ref="AG228:AH228"/>
    <mergeCell ref="AI228:AJ228"/>
    <mergeCell ref="AK228:AL228"/>
    <mergeCell ref="AM228:AN228"/>
    <mergeCell ref="W280:X280"/>
    <mergeCell ref="Y280:Z280"/>
    <mergeCell ref="AA280:AB280"/>
    <mergeCell ref="AO228:AP228"/>
    <mergeCell ref="AQ228:AR228"/>
    <mergeCell ref="AS228:AT228"/>
    <mergeCell ref="AK277:AL277"/>
    <mergeCell ref="AM277:AN277"/>
    <mergeCell ref="AO277:AP277"/>
    <mergeCell ref="AQ277:AR277"/>
    <mergeCell ref="A280:B280"/>
    <mergeCell ref="C280:N280"/>
    <mergeCell ref="O280:P280"/>
    <mergeCell ref="Q280:R280"/>
    <mergeCell ref="S280:T280"/>
    <mergeCell ref="U280:V280"/>
    <mergeCell ref="AC280:AD280"/>
    <mergeCell ref="AE280:AF280"/>
    <mergeCell ref="AG280:AH280"/>
    <mergeCell ref="AI280:AJ280"/>
    <mergeCell ref="AK280:AL280"/>
    <mergeCell ref="AM280:AN280"/>
    <mergeCell ref="AO280:AP280"/>
    <mergeCell ref="AQ280:AR280"/>
    <mergeCell ref="AS280:AT280"/>
    <mergeCell ref="AU280:AV280"/>
    <mergeCell ref="AW280:AX280"/>
    <mergeCell ref="AY280:AZ280"/>
    <mergeCell ref="A281:B281"/>
    <mergeCell ref="C281:N281"/>
    <mergeCell ref="O281:P281"/>
    <mergeCell ref="Q281:R281"/>
    <mergeCell ref="S281:T281"/>
    <mergeCell ref="U281:V281"/>
    <mergeCell ref="W281:X281"/>
    <mergeCell ref="Y281:Z281"/>
    <mergeCell ref="AA281:AB281"/>
    <mergeCell ref="AC281:AD281"/>
    <mergeCell ref="AE281:AF281"/>
    <mergeCell ref="AG281:AH281"/>
    <mergeCell ref="AI281:AJ281"/>
    <mergeCell ref="AK281:AL281"/>
    <mergeCell ref="AM281:AN281"/>
    <mergeCell ref="AO281:AP281"/>
    <mergeCell ref="AQ281:AR281"/>
    <mergeCell ref="AS281:AT281"/>
    <mergeCell ref="AU281:AV281"/>
    <mergeCell ref="AW281:AX281"/>
    <mergeCell ref="AY281:AZ281"/>
    <mergeCell ref="AK238:AL238"/>
    <mergeCell ref="AY298:AZ298"/>
    <mergeCell ref="AO83:AP83"/>
    <mergeCell ref="AQ83:AR83"/>
    <mergeCell ref="AS83:AT83"/>
    <mergeCell ref="AU83:AV83"/>
    <mergeCell ref="AW83:AX83"/>
    <mergeCell ref="AY83:AZ83"/>
    <mergeCell ref="AO84:AP84"/>
    <mergeCell ref="AQ84:AR84"/>
    <mergeCell ref="AS84:AT84"/>
    <mergeCell ref="A238:B238"/>
    <mergeCell ref="C238:N238"/>
    <mergeCell ref="O238:P238"/>
    <mergeCell ref="Q238:R238"/>
    <mergeCell ref="A84:B84"/>
    <mergeCell ref="C84:N84"/>
    <mergeCell ref="O84:P84"/>
    <mergeCell ref="Q84:R84"/>
    <mergeCell ref="A85:B85"/>
    <mergeCell ref="C85:N85"/>
    <mergeCell ref="S238:T238"/>
    <mergeCell ref="U238:V238"/>
    <mergeCell ref="A89:BA89"/>
    <mergeCell ref="A90:B90"/>
    <mergeCell ref="C90:N90"/>
    <mergeCell ref="O90:P90"/>
    <mergeCell ref="W238:X238"/>
    <mergeCell ref="Y238:Z238"/>
    <mergeCell ref="AA238:AB238"/>
    <mergeCell ref="AC238:AD238"/>
    <mergeCell ref="AE238:AF238"/>
    <mergeCell ref="AG238:AH238"/>
    <mergeCell ref="AI238:AJ238"/>
    <mergeCell ref="AM238:AN238"/>
    <mergeCell ref="AO238:AP238"/>
    <mergeCell ref="AQ238:AR238"/>
    <mergeCell ref="AS238:AT238"/>
    <mergeCell ref="AU238:AV238"/>
    <mergeCell ref="AW238:AX238"/>
    <mergeCell ref="AY238:AZ238"/>
    <mergeCell ref="A239:B239"/>
    <mergeCell ref="C239:N239"/>
    <mergeCell ref="O239:P239"/>
    <mergeCell ref="Q239:R239"/>
    <mergeCell ref="S239:T239"/>
    <mergeCell ref="U239:V239"/>
    <mergeCell ref="AO239:AP239"/>
    <mergeCell ref="AQ239:AR239"/>
    <mergeCell ref="Q90:R90"/>
    <mergeCell ref="S90:T90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AM90:AN90"/>
    <mergeCell ref="AO90:AP90"/>
    <mergeCell ref="AQ90:AR90"/>
    <mergeCell ref="AS90:AT90"/>
    <mergeCell ref="AU90:AV90"/>
    <mergeCell ref="AW90:AX90"/>
    <mergeCell ref="AY90:AZ90"/>
    <mergeCell ref="A91:B91"/>
    <mergeCell ref="C91:N91"/>
    <mergeCell ref="O91:P91"/>
    <mergeCell ref="Q91:R91"/>
    <mergeCell ref="S91:T91"/>
    <mergeCell ref="U91:V91"/>
    <mergeCell ref="W91:X91"/>
    <mergeCell ref="Y91:Z91"/>
    <mergeCell ref="AA91:AB91"/>
    <mergeCell ref="AC91:AD91"/>
    <mergeCell ref="AE91:AF91"/>
    <mergeCell ref="AG91:AH91"/>
    <mergeCell ref="AI91:AJ91"/>
    <mergeCell ref="AK91:AL91"/>
    <mergeCell ref="AM91:AN91"/>
    <mergeCell ref="AO91:AP91"/>
    <mergeCell ref="AQ91:AR91"/>
    <mergeCell ref="AS91:AT91"/>
    <mergeCell ref="AU91:AV91"/>
    <mergeCell ref="AW91:AX91"/>
    <mergeCell ref="AY91:AZ91"/>
    <mergeCell ref="A92:B92"/>
    <mergeCell ref="C92:N92"/>
    <mergeCell ref="O92:P92"/>
    <mergeCell ref="Q92:R92"/>
    <mergeCell ref="S92:T92"/>
    <mergeCell ref="U92:V92"/>
    <mergeCell ref="W92:X92"/>
    <mergeCell ref="Y92:Z92"/>
    <mergeCell ref="AA92:AB92"/>
    <mergeCell ref="AC92:AD92"/>
    <mergeCell ref="AE92:AF92"/>
    <mergeCell ref="AG92:AH92"/>
    <mergeCell ref="AI92:AJ92"/>
    <mergeCell ref="AK92:AL92"/>
    <mergeCell ref="AM92:AN92"/>
    <mergeCell ref="AO92:AP92"/>
    <mergeCell ref="AQ92:AR92"/>
    <mergeCell ref="AS92:AT92"/>
    <mergeCell ref="AU92:AV92"/>
    <mergeCell ref="AW92:AX92"/>
    <mergeCell ref="AY92:AZ92"/>
    <mergeCell ref="A93:B93"/>
    <mergeCell ref="C93:N93"/>
    <mergeCell ref="O93:P93"/>
    <mergeCell ref="Q93:R93"/>
    <mergeCell ref="S93:T93"/>
    <mergeCell ref="U93:V93"/>
    <mergeCell ref="W93:X93"/>
    <mergeCell ref="Y93:Z93"/>
    <mergeCell ref="AA93:AB93"/>
    <mergeCell ref="AC93:AD93"/>
    <mergeCell ref="AE93:AF93"/>
    <mergeCell ref="AG93:AH93"/>
    <mergeCell ref="AI93:AJ93"/>
    <mergeCell ref="AK93:AL93"/>
    <mergeCell ref="AM93:AN93"/>
    <mergeCell ref="AO93:AP93"/>
    <mergeCell ref="AQ93:AR93"/>
    <mergeCell ref="AS93:AT93"/>
    <mergeCell ref="AU93:AV93"/>
    <mergeCell ref="AW93:AX93"/>
    <mergeCell ref="AY93:AZ93"/>
    <mergeCell ref="W239:X239"/>
    <mergeCell ref="Y239:Z239"/>
    <mergeCell ref="AA239:AB239"/>
    <mergeCell ref="AC239:AD239"/>
    <mergeCell ref="AE239:AF239"/>
    <mergeCell ref="AG239:AH239"/>
    <mergeCell ref="AI239:AJ239"/>
    <mergeCell ref="AK239:AL239"/>
    <mergeCell ref="AM239:AN239"/>
    <mergeCell ref="AS239:AT239"/>
    <mergeCell ref="AU239:AV239"/>
    <mergeCell ref="AW239:AX239"/>
    <mergeCell ref="AY239:AZ239"/>
    <mergeCell ref="S84:T84"/>
    <mergeCell ref="U84:V84"/>
    <mergeCell ref="W84:X84"/>
    <mergeCell ref="Y84:Z84"/>
    <mergeCell ref="AA84:AB84"/>
    <mergeCell ref="AC84:AD84"/>
    <mergeCell ref="AE84:AF84"/>
    <mergeCell ref="AG84:AH84"/>
    <mergeCell ref="AI84:AJ84"/>
    <mergeCell ref="AK84:AL84"/>
    <mergeCell ref="AM84:AN84"/>
    <mergeCell ref="AU84:AV84"/>
    <mergeCell ref="AW84:AX84"/>
    <mergeCell ref="AY84:AZ84"/>
    <mergeCell ref="O85:P85"/>
    <mergeCell ref="Q85:R85"/>
    <mergeCell ref="S85:T85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K85:AL85"/>
    <mergeCell ref="AM85:AN85"/>
    <mergeCell ref="AO85:AP85"/>
    <mergeCell ref="AQ85:AR85"/>
    <mergeCell ref="A94:B94"/>
    <mergeCell ref="C94:N94"/>
    <mergeCell ref="O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K94:AL94"/>
    <mergeCell ref="AM94:AN94"/>
    <mergeCell ref="AO94:AP94"/>
    <mergeCell ref="AQ94:AR94"/>
    <mergeCell ref="AS94:AT94"/>
    <mergeCell ref="AU94:AV94"/>
    <mergeCell ref="AW94:AX94"/>
    <mergeCell ref="AY94:AZ94"/>
    <mergeCell ref="A95:B95"/>
    <mergeCell ref="C95:N95"/>
    <mergeCell ref="O95:P95"/>
    <mergeCell ref="Q95:R95"/>
    <mergeCell ref="S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W95:AX95"/>
    <mergeCell ref="AY95:AZ95"/>
    <mergeCell ref="A96:B96"/>
    <mergeCell ref="C96:N96"/>
    <mergeCell ref="O96:P96"/>
    <mergeCell ref="Q96:R96"/>
    <mergeCell ref="S96:T96"/>
    <mergeCell ref="U96:V96"/>
    <mergeCell ref="W96:X96"/>
    <mergeCell ref="Y96:Z96"/>
    <mergeCell ref="AA96:AB96"/>
    <mergeCell ref="AC96:AD96"/>
    <mergeCell ref="AE96:AF96"/>
    <mergeCell ref="AG96:AH96"/>
    <mergeCell ref="AI96:AJ96"/>
    <mergeCell ref="AK96:AL96"/>
    <mergeCell ref="AM96:AN96"/>
    <mergeCell ref="AO96:AP96"/>
    <mergeCell ref="AQ96:AR96"/>
    <mergeCell ref="AS96:AT96"/>
    <mergeCell ref="AU96:AV96"/>
    <mergeCell ref="AW96:AX96"/>
    <mergeCell ref="AY96:AZ96"/>
    <mergeCell ref="A97:B97"/>
    <mergeCell ref="C97:N97"/>
    <mergeCell ref="O97:P97"/>
    <mergeCell ref="Q97:R97"/>
    <mergeCell ref="S97:T97"/>
    <mergeCell ref="U97:V97"/>
    <mergeCell ref="W97:X97"/>
    <mergeCell ref="Y97:Z97"/>
    <mergeCell ref="AA97:AB97"/>
    <mergeCell ref="AC97:AD97"/>
    <mergeCell ref="AE97:AF97"/>
    <mergeCell ref="AG97:AH97"/>
    <mergeCell ref="AI97:AJ97"/>
    <mergeCell ref="AK97:AL97"/>
    <mergeCell ref="AM97:AN97"/>
    <mergeCell ref="AO97:AP97"/>
    <mergeCell ref="AQ97:AR97"/>
    <mergeCell ref="AS97:AT97"/>
    <mergeCell ref="AU97:AV97"/>
    <mergeCell ref="AW97:AX97"/>
    <mergeCell ref="AY97:AZ97"/>
    <mergeCell ref="AS85:AT85"/>
    <mergeCell ref="AU85:AV85"/>
    <mergeCell ref="AW85:AX85"/>
    <mergeCell ref="AY85:AZ85"/>
    <mergeCell ref="AS86:AT86"/>
    <mergeCell ref="AU86:AV86"/>
    <mergeCell ref="AW86:AX86"/>
    <mergeCell ref="AY86:AZ86"/>
    <mergeCell ref="AU88:AV88"/>
    <mergeCell ref="A86:B86"/>
    <mergeCell ref="C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87:B87"/>
    <mergeCell ref="C87:N87"/>
    <mergeCell ref="O87:P87"/>
    <mergeCell ref="Q87:R87"/>
    <mergeCell ref="S87:T87"/>
    <mergeCell ref="U87:V87"/>
    <mergeCell ref="W87:X87"/>
    <mergeCell ref="Y87:Z87"/>
    <mergeCell ref="AA87:AB87"/>
    <mergeCell ref="AC87:AD87"/>
    <mergeCell ref="AE87:AF87"/>
    <mergeCell ref="AG87:AH87"/>
    <mergeCell ref="AI87:AJ87"/>
    <mergeCell ref="AK87:AL87"/>
    <mergeCell ref="AM87:AN87"/>
    <mergeCell ref="AO87:AP87"/>
    <mergeCell ref="AQ87:AR87"/>
    <mergeCell ref="A69:BA69"/>
    <mergeCell ref="A70:B70"/>
    <mergeCell ref="C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AU70:AV70"/>
    <mergeCell ref="AW70:AX70"/>
    <mergeCell ref="AY70:AZ70"/>
    <mergeCell ref="A71:B71"/>
    <mergeCell ref="C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A72:B72"/>
    <mergeCell ref="C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AY72:AZ72"/>
    <mergeCell ref="A73:B73"/>
    <mergeCell ref="C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AU73:AV73"/>
    <mergeCell ref="AW73:AX73"/>
    <mergeCell ref="AY73:AZ73"/>
    <mergeCell ref="AS87:AT87"/>
    <mergeCell ref="AU87:AV87"/>
    <mergeCell ref="AW87:AX87"/>
    <mergeCell ref="AY87:AZ87"/>
    <mergeCell ref="A88:N88"/>
    <mergeCell ref="O88:P88"/>
    <mergeCell ref="Q88:R88"/>
    <mergeCell ref="S88:T88"/>
    <mergeCell ref="U88:V88"/>
    <mergeCell ref="W88:X88"/>
    <mergeCell ref="Y88:Z88"/>
    <mergeCell ref="AA88:AB88"/>
    <mergeCell ref="AC88:AD88"/>
    <mergeCell ref="AE88:AF88"/>
    <mergeCell ref="AG88:AH88"/>
    <mergeCell ref="AI88:AJ88"/>
    <mergeCell ref="AK88:AL88"/>
    <mergeCell ref="AM88:AN88"/>
    <mergeCell ref="AO88:AP88"/>
    <mergeCell ref="AQ88:AR88"/>
    <mergeCell ref="AS88:AT88"/>
    <mergeCell ref="AW88:AX88"/>
    <mergeCell ref="AY88:AZ88"/>
    <mergeCell ref="Q149:R149"/>
    <mergeCell ref="S149:T149"/>
    <mergeCell ref="U149:V149"/>
    <mergeCell ref="W149:X149"/>
    <mergeCell ref="Y149:Z149"/>
    <mergeCell ref="AA149:AB149"/>
    <mergeCell ref="AC149:AD149"/>
    <mergeCell ref="AE149:AF149"/>
    <mergeCell ref="AG149:AH149"/>
    <mergeCell ref="AI149:AJ149"/>
    <mergeCell ref="AK149:AL149"/>
    <mergeCell ref="AM149:AN149"/>
    <mergeCell ref="AQ149:AR149"/>
    <mergeCell ref="AS149:AT149"/>
    <mergeCell ref="AO149:AP149"/>
    <mergeCell ref="A150:B150"/>
    <mergeCell ref="C150:N150"/>
    <mergeCell ref="O150:P150"/>
    <mergeCell ref="Q150:R150"/>
    <mergeCell ref="S150:T150"/>
    <mergeCell ref="U150:V150"/>
    <mergeCell ref="W150:X150"/>
    <mergeCell ref="A74:B74"/>
    <mergeCell ref="C74:N74"/>
    <mergeCell ref="O74:P74"/>
    <mergeCell ref="Q74:R74"/>
    <mergeCell ref="S74:T74"/>
    <mergeCell ref="U74:V74"/>
    <mergeCell ref="W74:X74"/>
    <mergeCell ref="A77:B77"/>
    <mergeCell ref="C77:N77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A75:B75"/>
    <mergeCell ref="C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A76:B76"/>
    <mergeCell ref="C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W76:AX76"/>
    <mergeCell ref="AY76:AZ76"/>
    <mergeCell ref="O77:P77"/>
    <mergeCell ref="Q77:R77"/>
    <mergeCell ref="S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AU77:AV77"/>
    <mergeCell ref="AW77:AX77"/>
    <mergeCell ref="AY77:AZ77"/>
    <mergeCell ref="Y150:Z150"/>
    <mergeCell ref="AA150:AB150"/>
    <mergeCell ref="AC150:AD150"/>
    <mergeCell ref="AE150:AF150"/>
    <mergeCell ref="AG150:AH150"/>
    <mergeCell ref="AI150:AJ150"/>
    <mergeCell ref="AK150:AL150"/>
    <mergeCell ref="AM150:AN150"/>
    <mergeCell ref="AO150:AP150"/>
    <mergeCell ref="AQ150:AR150"/>
    <mergeCell ref="AS150:AT150"/>
    <mergeCell ref="AU150:AV150"/>
    <mergeCell ref="AW150:AX150"/>
    <mergeCell ref="AY150:AZ150"/>
    <mergeCell ref="A151:B151"/>
    <mergeCell ref="C151:N151"/>
    <mergeCell ref="O151:P151"/>
    <mergeCell ref="Q151:R151"/>
    <mergeCell ref="S151:T151"/>
    <mergeCell ref="U151:V151"/>
    <mergeCell ref="W151:X151"/>
    <mergeCell ref="Y151:Z151"/>
    <mergeCell ref="AA151:AB151"/>
    <mergeCell ref="AC151:AD151"/>
    <mergeCell ref="AE151:AF151"/>
    <mergeCell ref="AG151:AH151"/>
    <mergeCell ref="AI151:AJ151"/>
    <mergeCell ref="AK151:AL151"/>
    <mergeCell ref="AM151:AN151"/>
    <mergeCell ref="AO151:AP151"/>
    <mergeCell ref="AQ151:AR151"/>
    <mergeCell ref="AS151:AT151"/>
    <mergeCell ref="AU151:AV151"/>
    <mergeCell ref="AW151:AX151"/>
    <mergeCell ref="AY151:AZ151"/>
    <mergeCell ref="A152:B152"/>
    <mergeCell ref="C152:N152"/>
    <mergeCell ref="O152:P152"/>
    <mergeCell ref="Q152:R152"/>
    <mergeCell ref="S152:T152"/>
    <mergeCell ref="U152:V152"/>
    <mergeCell ref="W152:X152"/>
    <mergeCell ref="Y152:Z152"/>
    <mergeCell ref="AA152:AB152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A61:B61"/>
    <mergeCell ref="C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A62:B62"/>
    <mergeCell ref="C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A63:B63"/>
    <mergeCell ref="C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AC152:AD152"/>
    <mergeCell ref="AE152:AF152"/>
    <mergeCell ref="AG152:AH152"/>
    <mergeCell ref="AI152:AJ152"/>
    <mergeCell ref="AK152:AL152"/>
    <mergeCell ref="AM152:AN152"/>
    <mergeCell ref="AO152:AP152"/>
    <mergeCell ref="AQ152:AR152"/>
    <mergeCell ref="AS152:AT152"/>
    <mergeCell ref="AU152:AV152"/>
    <mergeCell ref="AW152:AX152"/>
    <mergeCell ref="AY152:AZ152"/>
    <mergeCell ref="A153:B153"/>
    <mergeCell ref="C153:N153"/>
    <mergeCell ref="O153:P153"/>
    <mergeCell ref="Q153:R153"/>
    <mergeCell ref="S153:T153"/>
    <mergeCell ref="U153:V153"/>
    <mergeCell ref="W153:X153"/>
    <mergeCell ref="Y153:Z153"/>
    <mergeCell ref="AA153:AB153"/>
    <mergeCell ref="AC153:AD153"/>
    <mergeCell ref="AE153:AF153"/>
    <mergeCell ref="AG153:AH153"/>
    <mergeCell ref="AI153:AJ153"/>
    <mergeCell ref="AK153:AL153"/>
    <mergeCell ref="AM153:AN153"/>
    <mergeCell ref="AO153:AP153"/>
    <mergeCell ref="AQ153:AR153"/>
    <mergeCell ref="AS153:AT153"/>
    <mergeCell ref="AU153:AV153"/>
    <mergeCell ref="AW153:AX153"/>
    <mergeCell ref="AY153:AZ153"/>
    <mergeCell ref="A154:B154"/>
    <mergeCell ref="C154:N154"/>
    <mergeCell ref="O154:P154"/>
    <mergeCell ref="Q154:R154"/>
    <mergeCell ref="S154:T154"/>
    <mergeCell ref="U154:V154"/>
    <mergeCell ref="W154:X154"/>
    <mergeCell ref="Y154:Z154"/>
    <mergeCell ref="AA154:AB154"/>
    <mergeCell ref="AC154:AD154"/>
    <mergeCell ref="AE154:AF154"/>
    <mergeCell ref="AG154:AH154"/>
    <mergeCell ref="AI154:AJ154"/>
    <mergeCell ref="A64:B64"/>
    <mergeCell ref="C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A65:B65"/>
    <mergeCell ref="C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A66:B66"/>
    <mergeCell ref="C66:N66"/>
    <mergeCell ref="O66:P66"/>
    <mergeCell ref="Q66:R66"/>
    <mergeCell ref="S66:T66"/>
    <mergeCell ref="U66:V66"/>
    <mergeCell ref="W66:X66"/>
    <mergeCell ref="AU66:AV66"/>
    <mergeCell ref="Y66:Z66"/>
    <mergeCell ref="AA66:AB66"/>
    <mergeCell ref="AC66:AD66"/>
    <mergeCell ref="AE66:AF66"/>
    <mergeCell ref="AG66:AH66"/>
    <mergeCell ref="AI66:AJ66"/>
    <mergeCell ref="Y67:Z67"/>
    <mergeCell ref="AK66:AL66"/>
    <mergeCell ref="AM66:AN66"/>
    <mergeCell ref="AO66:AP66"/>
    <mergeCell ref="AQ66:AR66"/>
    <mergeCell ref="AS66:AT66"/>
    <mergeCell ref="AK67:AL67"/>
    <mergeCell ref="AQ67:AR67"/>
    <mergeCell ref="AS67:AT67"/>
    <mergeCell ref="AW66:AX66"/>
    <mergeCell ref="AY66:AZ66"/>
    <mergeCell ref="A67:B67"/>
    <mergeCell ref="C67:N67"/>
    <mergeCell ref="O67:P67"/>
    <mergeCell ref="Q67:R67"/>
    <mergeCell ref="S67:T67"/>
    <mergeCell ref="U67:V67"/>
    <mergeCell ref="W67:X67"/>
    <mergeCell ref="AO67:AP67"/>
    <mergeCell ref="AU67:AV67"/>
    <mergeCell ref="AW67:AX67"/>
    <mergeCell ref="AA67:AB67"/>
    <mergeCell ref="AC67:AD67"/>
    <mergeCell ref="AE67:AF67"/>
    <mergeCell ref="AG67:AH67"/>
    <mergeCell ref="AI67:AJ67"/>
    <mergeCell ref="AY67:AZ67"/>
    <mergeCell ref="AK154:AL154"/>
    <mergeCell ref="AM154:AN154"/>
    <mergeCell ref="AO154:AP154"/>
    <mergeCell ref="AQ154:AR154"/>
    <mergeCell ref="AS154:AT154"/>
    <mergeCell ref="AU154:AV154"/>
    <mergeCell ref="AW154:AX154"/>
    <mergeCell ref="AY154:AZ154"/>
    <mergeCell ref="AM67:AN67"/>
    <mergeCell ref="A155:B155"/>
    <mergeCell ref="C155:N155"/>
    <mergeCell ref="O155:P155"/>
    <mergeCell ref="Q155:R155"/>
    <mergeCell ref="S155:T155"/>
    <mergeCell ref="U155:V155"/>
    <mergeCell ref="W155:X155"/>
    <mergeCell ref="Y155:Z155"/>
    <mergeCell ref="AA155:AB155"/>
    <mergeCell ref="AC155:AD155"/>
    <mergeCell ref="AE155:AF155"/>
    <mergeCell ref="AG155:AH155"/>
    <mergeCell ref="AI155:AJ155"/>
    <mergeCell ref="AK155:AL155"/>
    <mergeCell ref="AM155:AN155"/>
    <mergeCell ref="AO155:AP155"/>
    <mergeCell ref="AQ155:AR155"/>
    <mergeCell ref="AS155:AT155"/>
    <mergeCell ref="AU155:AV155"/>
    <mergeCell ref="AW155:AX155"/>
    <mergeCell ref="AY155:AZ155"/>
    <mergeCell ref="A156:B156"/>
    <mergeCell ref="C156:N156"/>
    <mergeCell ref="O156:P156"/>
    <mergeCell ref="Q156:R156"/>
    <mergeCell ref="S156:T156"/>
    <mergeCell ref="U156:V156"/>
    <mergeCell ref="W156:X156"/>
    <mergeCell ref="Y156:Z156"/>
    <mergeCell ref="AA156:AB156"/>
    <mergeCell ref="AC156:AD156"/>
    <mergeCell ref="AE156:AF156"/>
    <mergeCell ref="AG156:AH156"/>
    <mergeCell ref="AI156:AJ156"/>
    <mergeCell ref="AK156:AL156"/>
    <mergeCell ref="AM156:AN156"/>
    <mergeCell ref="A197:B197"/>
    <mergeCell ref="C197:N197"/>
    <mergeCell ref="O197:P197"/>
    <mergeCell ref="Q197:R197"/>
    <mergeCell ref="S197:T197"/>
    <mergeCell ref="U197:V197"/>
    <mergeCell ref="Y197:Z197"/>
    <mergeCell ref="AA197:AB197"/>
    <mergeCell ref="AC197:AD197"/>
    <mergeCell ref="AE197:AF197"/>
    <mergeCell ref="AG197:AH197"/>
    <mergeCell ref="AI197:AJ197"/>
    <mergeCell ref="AO197:AP197"/>
    <mergeCell ref="AQ197:AR197"/>
    <mergeCell ref="AS197:AT197"/>
    <mergeCell ref="AU197:AV197"/>
    <mergeCell ref="AW197:AX197"/>
    <mergeCell ref="AY197:AZ197"/>
    <mergeCell ref="A198:B198"/>
    <mergeCell ref="C198:N198"/>
    <mergeCell ref="O198:P198"/>
    <mergeCell ref="Q198:R198"/>
    <mergeCell ref="S198:T198"/>
    <mergeCell ref="U198:V198"/>
    <mergeCell ref="W198:X198"/>
    <mergeCell ref="Y198:Z198"/>
    <mergeCell ref="AA198:AB198"/>
    <mergeCell ref="AC198:AD198"/>
    <mergeCell ref="AE198:AF198"/>
    <mergeCell ref="AG198:AH198"/>
    <mergeCell ref="AI198:AJ198"/>
    <mergeCell ref="AK198:AL198"/>
    <mergeCell ref="AM198:AN198"/>
    <mergeCell ref="AO198:AP198"/>
    <mergeCell ref="AQ198:AR198"/>
    <mergeCell ref="AS198:AT198"/>
    <mergeCell ref="AU198:AV198"/>
    <mergeCell ref="AW198:AX198"/>
    <mergeCell ref="AY198:AZ198"/>
    <mergeCell ref="A248:B248"/>
    <mergeCell ref="C248:N248"/>
    <mergeCell ref="O248:P248"/>
    <mergeCell ref="Q248:R248"/>
    <mergeCell ref="S248:T248"/>
    <mergeCell ref="U248:V248"/>
    <mergeCell ref="W248:X248"/>
    <mergeCell ref="Y248:Z248"/>
    <mergeCell ref="AA248:AB248"/>
    <mergeCell ref="AC248:AD248"/>
    <mergeCell ref="AE248:AF248"/>
    <mergeCell ref="AG248:AH248"/>
    <mergeCell ref="AI248:AJ248"/>
    <mergeCell ref="AK248:AL248"/>
    <mergeCell ref="AM248:AN248"/>
    <mergeCell ref="AO248:AP248"/>
    <mergeCell ref="AQ248:AR248"/>
    <mergeCell ref="AS248:AT248"/>
    <mergeCell ref="AU248:AV248"/>
    <mergeCell ref="AW248:AX248"/>
    <mergeCell ref="AY248:AZ248"/>
    <mergeCell ref="A249:B249"/>
    <mergeCell ref="C249:N249"/>
    <mergeCell ref="O249:P249"/>
    <mergeCell ref="Q249:R249"/>
    <mergeCell ref="S249:T249"/>
    <mergeCell ref="U249:V249"/>
    <mergeCell ref="W249:X249"/>
    <mergeCell ref="Y249:Z249"/>
    <mergeCell ref="AA249:AB249"/>
    <mergeCell ref="AC249:AD249"/>
    <mergeCell ref="AE249:AF249"/>
    <mergeCell ref="AG249:AH249"/>
    <mergeCell ref="AU249:AV249"/>
    <mergeCell ref="AW249:AX249"/>
    <mergeCell ref="AY249:AZ249"/>
    <mergeCell ref="AI249:AJ249"/>
    <mergeCell ref="AK249:AL249"/>
    <mergeCell ref="AM249:AN249"/>
    <mergeCell ref="AO249:AP249"/>
    <mergeCell ref="AQ249:AR249"/>
    <mergeCell ref="AS249:AT249"/>
  </mergeCells>
  <printOptions horizontalCentered="1"/>
  <pageMargins left="0.3937007874015748" right="0.3937007874015748" top="0.62" bottom="0.55" header="0.57" footer="0.63"/>
  <pageSetup fitToHeight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15"/>
  <sheetViews>
    <sheetView view="pageBreakPreview" zoomScaleSheetLayoutView="100" zoomScalePageLayoutView="0" workbookViewId="0" topLeftCell="A93">
      <selection activeCell="A1" sqref="A1:L1"/>
    </sheetView>
  </sheetViews>
  <sheetFormatPr defaultColWidth="9.140625" defaultRowHeight="12.75"/>
  <cols>
    <col min="1" max="53" width="2.57421875" style="1" customWidth="1"/>
    <col min="54" max="16384" width="9.140625" style="1" customWidth="1"/>
  </cols>
  <sheetData>
    <row r="1" spans="1:53" ht="13.5" customHeight="1">
      <c r="A1" s="93" t="s">
        <v>109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</row>
    <row r="2" spans="1:53" ht="13.5" customHeight="1">
      <c r="A2" s="86" t="s">
        <v>115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</row>
    <row r="3" spans="1:53" ht="15.75">
      <c r="A3" s="86" t="s">
        <v>110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</row>
    <row r="4" spans="1:53" ht="15.75">
      <c r="A4" s="86" t="s">
        <v>466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 t="s">
        <v>99</v>
      </c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</row>
    <row r="5" spans="1:53" ht="15.75" customHeight="1">
      <c r="A5" s="86" t="s">
        <v>43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</row>
    <row r="6" spans="13:41" ht="17.25" customHeight="1">
      <c r="M6" s="90" t="s">
        <v>44</v>
      </c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</row>
    <row r="7" spans="1:53" ht="19.5" customHeight="1">
      <c r="A7" s="8"/>
      <c r="B7" s="8"/>
      <c r="C7" s="8"/>
      <c r="D7" s="8"/>
      <c r="E7" s="8"/>
      <c r="F7" s="9" t="s">
        <v>510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 t="s">
        <v>89</v>
      </c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0" t="s">
        <v>45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AA8" s="8"/>
      <c r="AB8" s="8"/>
      <c r="AC8" s="8"/>
      <c r="AD8" s="8"/>
      <c r="AE8" s="10" t="s">
        <v>46</v>
      </c>
      <c r="AF8" s="8"/>
      <c r="AG8" s="8"/>
      <c r="AH8" s="8"/>
      <c r="AI8" s="8"/>
      <c r="AJ8" s="8"/>
      <c r="AK8" s="8"/>
      <c r="AL8" s="8"/>
      <c r="AM8" s="8" t="s">
        <v>300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ht="12.75" customHeight="1">
      <c r="A9" s="8"/>
      <c r="B9" s="8"/>
      <c r="C9" s="8"/>
      <c r="D9" s="8"/>
      <c r="E9" s="9" t="s">
        <v>476</v>
      </c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  <c r="X9" s="9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37" t="s">
        <v>463</v>
      </c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ht="8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M10" s="10" t="s">
        <v>57</v>
      </c>
      <c r="N10" s="10"/>
      <c r="O10" s="10"/>
      <c r="P10" s="10"/>
      <c r="Q10" s="10"/>
      <c r="R10" s="10"/>
      <c r="S10" s="10"/>
      <c r="T10" s="10"/>
      <c r="U10" s="8"/>
      <c r="V10" s="8"/>
      <c r="W10" s="8"/>
      <c r="X10" s="8"/>
      <c r="Y10" s="8"/>
      <c r="Z10" s="8"/>
      <c r="AA10" s="8"/>
      <c r="AB10" s="8"/>
      <c r="AC10" s="10"/>
      <c r="AD10" s="8"/>
      <c r="AE10" s="8"/>
      <c r="AF10" s="10"/>
      <c r="AG10" s="8"/>
      <c r="AH10" s="8"/>
      <c r="AI10" s="8"/>
      <c r="AJ10" s="8"/>
      <c r="AK10" s="8"/>
      <c r="AL10" s="8"/>
      <c r="AM10" s="37"/>
      <c r="AN10" s="37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24.75" customHeight="1">
      <c r="A11" s="8"/>
      <c r="B11" s="8"/>
      <c r="C11" s="276" t="s">
        <v>301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8"/>
      <c r="BA11" s="8"/>
    </row>
    <row r="12" spans="1:53" ht="23.25" customHeight="1">
      <c r="A12" s="8"/>
      <c r="B12" s="8"/>
      <c r="C12" s="8"/>
      <c r="D12" s="9" t="s">
        <v>299</v>
      </c>
      <c r="E12" s="8"/>
      <c r="F12" s="9"/>
      <c r="G12" s="8"/>
      <c r="H12" s="8"/>
      <c r="I12" s="8"/>
      <c r="J12" s="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 t="s">
        <v>73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8.25" customHeight="1">
      <c r="A13" s="8"/>
      <c r="B13" s="8"/>
      <c r="C13" s="8"/>
      <c r="D13" s="8"/>
      <c r="E13" s="8"/>
      <c r="F13" s="8"/>
      <c r="G13" s="8"/>
      <c r="H13" s="8"/>
      <c r="I13" s="8"/>
      <c r="J13" s="10" t="s">
        <v>119</v>
      </c>
      <c r="K13" s="8"/>
      <c r="M13" s="8"/>
      <c r="N13" s="10"/>
      <c r="O13" s="8"/>
      <c r="P13" s="8"/>
      <c r="Q13" s="8"/>
      <c r="R13" s="8"/>
      <c r="S13" s="8"/>
      <c r="T13" s="8"/>
      <c r="U13" s="8"/>
      <c r="V13" s="10"/>
      <c r="W13" s="8"/>
      <c r="X13" s="8"/>
      <c r="Y13" s="8"/>
      <c r="Z13" s="8"/>
      <c r="AA13" s="8"/>
      <c r="AB13" s="8"/>
      <c r="AC13" s="8"/>
      <c r="AD13" s="8"/>
      <c r="AE13" s="8"/>
      <c r="AG13" s="8"/>
      <c r="AH13" s="8"/>
      <c r="AI13" s="8"/>
      <c r="AJ13" s="8"/>
      <c r="AK13" s="10" t="s">
        <v>47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ht="47.25" customHeight="1">
      <c r="A14" s="86" t="s">
        <v>48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</row>
    <row r="15" spans="1:53" ht="12.75" customHeight="1">
      <c r="A15" s="87" t="s">
        <v>12</v>
      </c>
      <c r="B15" s="80" t="s">
        <v>0</v>
      </c>
      <c r="C15" s="89"/>
      <c r="D15" s="89"/>
      <c r="E15" s="81"/>
      <c r="F15" s="80" t="s">
        <v>1</v>
      </c>
      <c r="G15" s="89"/>
      <c r="H15" s="89"/>
      <c r="I15" s="81"/>
      <c r="J15" s="80" t="s">
        <v>2</v>
      </c>
      <c r="K15" s="89"/>
      <c r="L15" s="89"/>
      <c r="M15" s="89"/>
      <c r="N15" s="81"/>
      <c r="O15" s="80" t="s">
        <v>3</v>
      </c>
      <c r="P15" s="89"/>
      <c r="Q15" s="89"/>
      <c r="R15" s="81"/>
      <c r="S15" s="80" t="s">
        <v>4</v>
      </c>
      <c r="T15" s="89"/>
      <c r="U15" s="89"/>
      <c r="V15" s="89"/>
      <c r="W15" s="81"/>
      <c r="X15" s="80" t="s">
        <v>5</v>
      </c>
      <c r="Y15" s="89"/>
      <c r="Z15" s="89"/>
      <c r="AA15" s="81"/>
      <c r="AB15" s="80" t="s">
        <v>6</v>
      </c>
      <c r="AC15" s="89"/>
      <c r="AD15" s="89"/>
      <c r="AE15" s="81"/>
      <c r="AF15" s="80" t="s">
        <v>7</v>
      </c>
      <c r="AG15" s="89"/>
      <c r="AH15" s="89"/>
      <c r="AI15" s="81"/>
      <c r="AJ15" s="80" t="s">
        <v>8</v>
      </c>
      <c r="AK15" s="89"/>
      <c r="AL15" s="89"/>
      <c r="AM15" s="89"/>
      <c r="AN15" s="81"/>
      <c r="AO15" s="80" t="s">
        <v>9</v>
      </c>
      <c r="AP15" s="89"/>
      <c r="AQ15" s="89"/>
      <c r="AR15" s="81"/>
      <c r="AS15" s="80" t="s">
        <v>10</v>
      </c>
      <c r="AT15" s="89"/>
      <c r="AU15" s="89"/>
      <c r="AV15" s="89"/>
      <c r="AW15" s="81"/>
      <c r="AX15" s="80" t="s">
        <v>11</v>
      </c>
      <c r="AY15" s="89"/>
      <c r="AZ15" s="89"/>
      <c r="BA15" s="81"/>
    </row>
    <row r="16" spans="1:53" ht="15" customHeight="1">
      <c r="A16" s="88"/>
      <c r="B16" s="28">
        <v>1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>
        <v>8</v>
      </c>
      <c r="J16" s="28">
        <v>9</v>
      </c>
      <c r="K16" s="28">
        <v>10</v>
      </c>
      <c r="L16" s="28">
        <v>11</v>
      </c>
      <c r="M16" s="28">
        <v>12</v>
      </c>
      <c r="N16" s="28">
        <v>13</v>
      </c>
      <c r="O16" s="28">
        <v>14</v>
      </c>
      <c r="P16" s="28">
        <v>15</v>
      </c>
      <c r="Q16" s="28">
        <v>16</v>
      </c>
      <c r="R16" s="28">
        <v>17</v>
      </c>
      <c r="S16" s="28">
        <v>18</v>
      </c>
      <c r="T16" s="28">
        <v>19</v>
      </c>
      <c r="U16" s="28">
        <v>20</v>
      </c>
      <c r="V16" s="28">
        <v>21</v>
      </c>
      <c r="W16" s="28">
        <v>22</v>
      </c>
      <c r="X16" s="28">
        <v>23</v>
      </c>
      <c r="Y16" s="28">
        <v>24</v>
      </c>
      <c r="Z16" s="28">
        <v>25</v>
      </c>
      <c r="AA16" s="28">
        <v>26</v>
      </c>
      <c r="AB16" s="28">
        <v>27</v>
      </c>
      <c r="AC16" s="28">
        <v>28</v>
      </c>
      <c r="AD16" s="28">
        <v>29</v>
      </c>
      <c r="AE16" s="28">
        <v>30</v>
      </c>
      <c r="AF16" s="28">
        <v>31</v>
      </c>
      <c r="AG16" s="28">
        <v>32</v>
      </c>
      <c r="AH16" s="28">
        <v>33</v>
      </c>
      <c r="AI16" s="28">
        <v>34</v>
      </c>
      <c r="AJ16" s="28">
        <v>35</v>
      </c>
      <c r="AK16" s="28">
        <v>36</v>
      </c>
      <c r="AL16" s="28">
        <v>37</v>
      </c>
      <c r="AM16" s="28">
        <v>38</v>
      </c>
      <c r="AN16" s="28">
        <v>39</v>
      </c>
      <c r="AO16" s="28">
        <v>40</v>
      </c>
      <c r="AP16" s="28">
        <v>41</v>
      </c>
      <c r="AQ16" s="28">
        <v>42</v>
      </c>
      <c r="AR16" s="28">
        <v>43</v>
      </c>
      <c r="AS16" s="28">
        <v>44</v>
      </c>
      <c r="AT16" s="28">
        <v>45</v>
      </c>
      <c r="AU16" s="28">
        <v>46</v>
      </c>
      <c r="AV16" s="28">
        <v>47</v>
      </c>
      <c r="AW16" s="28">
        <v>48</v>
      </c>
      <c r="AX16" s="28">
        <v>49</v>
      </c>
      <c r="AY16" s="28">
        <v>50</v>
      </c>
      <c r="AZ16" s="28">
        <v>51</v>
      </c>
      <c r="BA16" s="28">
        <v>52</v>
      </c>
    </row>
    <row r="17" spans="1:53" ht="12.75">
      <c r="A17" s="2" t="s">
        <v>75</v>
      </c>
      <c r="B17" s="11" t="s">
        <v>53</v>
      </c>
      <c r="C17" s="11" t="s">
        <v>53</v>
      </c>
      <c r="D17" s="11" t="s">
        <v>53</v>
      </c>
      <c r="E17" s="11" t="s">
        <v>53</v>
      </c>
      <c r="F17" s="11" t="s">
        <v>53</v>
      </c>
      <c r="G17" s="11" t="s">
        <v>53</v>
      </c>
      <c r="H17" s="11" t="s">
        <v>53</v>
      </c>
      <c r="I17" s="11" t="s">
        <v>53</v>
      </c>
      <c r="J17" s="11" t="s">
        <v>53</v>
      </c>
      <c r="K17" s="11" t="s">
        <v>53</v>
      </c>
      <c r="L17" s="11" t="s">
        <v>53</v>
      </c>
      <c r="M17" s="11" t="s">
        <v>53</v>
      </c>
      <c r="N17" s="11" t="s">
        <v>53</v>
      </c>
      <c r="O17" s="11" t="s">
        <v>53</v>
      </c>
      <c r="P17" s="11" t="s">
        <v>53</v>
      </c>
      <c r="Q17" s="11" t="s">
        <v>53</v>
      </c>
      <c r="R17" s="11" t="s">
        <v>55</v>
      </c>
      <c r="S17" s="11" t="s">
        <v>55</v>
      </c>
      <c r="T17" s="11" t="s">
        <v>55</v>
      </c>
      <c r="U17" s="11" t="s">
        <v>54</v>
      </c>
      <c r="V17" s="11" t="s">
        <v>54</v>
      </c>
      <c r="W17" s="11" t="s">
        <v>54</v>
      </c>
      <c r="X17" s="11" t="s">
        <v>54</v>
      </c>
      <c r="Y17" s="40" t="s">
        <v>53</v>
      </c>
      <c r="Z17" s="40" t="s">
        <v>53</v>
      </c>
      <c r="AA17" s="40" t="s">
        <v>53</v>
      </c>
      <c r="AB17" s="40" t="s">
        <v>53</v>
      </c>
      <c r="AC17" s="40" t="s">
        <v>53</v>
      </c>
      <c r="AD17" s="40" t="s">
        <v>53</v>
      </c>
      <c r="AE17" s="40" t="s">
        <v>53</v>
      </c>
      <c r="AF17" s="40" t="s">
        <v>53</v>
      </c>
      <c r="AG17" s="40" t="s">
        <v>53</v>
      </c>
      <c r="AH17" s="40" t="s">
        <v>53</v>
      </c>
      <c r="AI17" s="40" t="s">
        <v>53</v>
      </c>
      <c r="AJ17" s="40" t="s">
        <v>53</v>
      </c>
      <c r="AK17" s="40" t="s">
        <v>53</v>
      </c>
      <c r="AL17" s="40" t="s">
        <v>53</v>
      </c>
      <c r="AM17" s="40" t="s">
        <v>53</v>
      </c>
      <c r="AN17" s="40" t="s">
        <v>53</v>
      </c>
      <c r="AO17" s="40" t="s">
        <v>55</v>
      </c>
      <c r="AP17" s="40" t="s">
        <v>55</v>
      </c>
      <c r="AQ17" s="40" t="s">
        <v>55</v>
      </c>
      <c r="AR17" s="40" t="s">
        <v>54</v>
      </c>
      <c r="AS17" s="40" t="s">
        <v>54</v>
      </c>
      <c r="AT17" s="40" t="s">
        <v>54</v>
      </c>
      <c r="AU17" s="40" t="s">
        <v>54</v>
      </c>
      <c r="AV17" s="40" t="s">
        <v>54</v>
      </c>
      <c r="AW17" s="40" t="s">
        <v>54</v>
      </c>
      <c r="AX17" s="40" t="s">
        <v>54</v>
      </c>
      <c r="AY17" s="40" t="s">
        <v>54</v>
      </c>
      <c r="AZ17" s="40" t="s">
        <v>54</v>
      </c>
      <c r="BA17" s="40" t="s">
        <v>54</v>
      </c>
    </row>
    <row r="18" spans="1:53" ht="12.75">
      <c r="A18" s="2" t="s">
        <v>121</v>
      </c>
      <c r="B18" s="11" t="s">
        <v>53</v>
      </c>
      <c r="C18" s="11" t="s">
        <v>53</v>
      </c>
      <c r="D18" s="11" t="s">
        <v>53</v>
      </c>
      <c r="E18" s="11" t="s">
        <v>53</v>
      </c>
      <c r="F18" s="11" t="s">
        <v>53</v>
      </c>
      <c r="G18" s="11" t="s">
        <v>53</v>
      </c>
      <c r="H18" s="11" t="s">
        <v>53</v>
      </c>
      <c r="I18" s="11" t="s">
        <v>53</v>
      </c>
      <c r="J18" s="11" t="s">
        <v>53</v>
      </c>
      <c r="K18" s="11" t="s">
        <v>53</v>
      </c>
      <c r="L18" s="11" t="s">
        <v>53</v>
      </c>
      <c r="M18" s="11" t="s">
        <v>53</v>
      </c>
      <c r="N18" s="11" t="s">
        <v>53</v>
      </c>
      <c r="O18" s="11" t="s">
        <v>53</v>
      </c>
      <c r="P18" s="11" t="s">
        <v>53</v>
      </c>
      <c r="Q18" s="11" t="s">
        <v>53</v>
      </c>
      <c r="R18" s="11" t="s">
        <v>55</v>
      </c>
      <c r="S18" s="11" t="s">
        <v>55</v>
      </c>
      <c r="T18" s="11" t="s">
        <v>55</v>
      </c>
      <c r="U18" s="11" t="s">
        <v>54</v>
      </c>
      <c r="V18" s="11" t="s">
        <v>54</v>
      </c>
      <c r="W18" s="11" t="s">
        <v>54</v>
      </c>
      <c r="X18" s="11" t="s">
        <v>54</v>
      </c>
      <c r="Y18" s="11" t="s">
        <v>92</v>
      </c>
      <c r="Z18" s="11" t="s">
        <v>92</v>
      </c>
      <c r="AA18" s="11" t="s">
        <v>92</v>
      </c>
      <c r="AB18" s="11" t="s">
        <v>92</v>
      </c>
      <c r="AC18" s="11" t="s">
        <v>302</v>
      </c>
      <c r="AD18" s="11" t="s">
        <v>302</v>
      </c>
      <c r="AE18" s="11" t="s">
        <v>302</v>
      </c>
      <c r="AF18" s="11" t="s">
        <v>302</v>
      </c>
      <c r="AG18" s="11" t="s">
        <v>122</v>
      </c>
      <c r="AH18" s="11" t="s">
        <v>122</v>
      </c>
      <c r="AI18" s="11" t="s">
        <v>122</v>
      </c>
      <c r="AJ18" s="11" t="s">
        <v>122</v>
      </c>
      <c r="AK18" s="11" t="s">
        <v>122</v>
      </c>
      <c r="AL18" s="11" t="s">
        <v>122</v>
      </c>
      <c r="AM18" s="11" t="s">
        <v>122</v>
      </c>
      <c r="AN18" s="11" t="s">
        <v>122</v>
      </c>
      <c r="AO18" s="11" t="s">
        <v>122</v>
      </c>
      <c r="AP18" s="11" t="s">
        <v>122</v>
      </c>
      <c r="AQ18" s="52" t="s">
        <v>77</v>
      </c>
      <c r="AR18" s="52" t="s">
        <v>125</v>
      </c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36" s="12" customFormat="1" ht="9.75" customHeight="1">
      <c r="A19" s="12" t="s">
        <v>49</v>
      </c>
      <c r="J19" s="12" t="s">
        <v>50</v>
      </c>
      <c r="S19" s="12" t="s">
        <v>51</v>
      </c>
      <c r="AA19" s="12" t="s">
        <v>91</v>
      </c>
      <c r="AJ19" s="13" t="s">
        <v>93</v>
      </c>
    </row>
    <row r="20" spans="10:36" s="12" customFormat="1" ht="9.75" customHeight="1">
      <c r="J20" s="12" t="s">
        <v>52</v>
      </c>
      <c r="N20" s="12" t="s">
        <v>76</v>
      </c>
      <c r="X20" s="12" t="s">
        <v>123</v>
      </c>
      <c r="AJ20" s="12" t="s">
        <v>124</v>
      </c>
    </row>
    <row r="21" spans="1:51" ht="27.75" customHeight="1">
      <c r="A21" s="94" t="s">
        <v>342</v>
      </c>
      <c r="B21" s="94"/>
      <c r="C21" s="94"/>
      <c r="D21" s="94"/>
      <c r="E21" s="94"/>
      <c r="F21" s="94"/>
      <c r="G21" s="94"/>
      <c r="H21" s="94"/>
      <c r="I21" s="94"/>
      <c r="J21" s="94"/>
      <c r="M21" s="9" t="s">
        <v>80</v>
      </c>
      <c r="W21" s="21"/>
      <c r="X21" s="9" t="s">
        <v>525</v>
      </c>
      <c r="Y21" s="20"/>
      <c r="Z21" s="20"/>
      <c r="AA21" s="20"/>
      <c r="AB21" s="20"/>
      <c r="AC21" s="20"/>
      <c r="AD21" s="20"/>
      <c r="AE21" s="20"/>
      <c r="AF21" s="20"/>
      <c r="AG21" s="20"/>
      <c r="AH21" s="21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</row>
    <row r="22" spans="1:53" ht="12.75" customHeight="1">
      <c r="A22" s="103" t="s">
        <v>37</v>
      </c>
      <c r="B22" s="103" t="s">
        <v>38</v>
      </c>
      <c r="C22" s="91" t="s">
        <v>61</v>
      </c>
      <c r="D22" s="91" t="s">
        <v>78</v>
      </c>
      <c r="E22" s="91" t="s">
        <v>526</v>
      </c>
      <c r="F22" s="91" t="s">
        <v>79</v>
      </c>
      <c r="G22" s="91"/>
      <c r="H22" s="91" t="s">
        <v>39</v>
      </c>
      <c r="I22" s="91" t="s">
        <v>40</v>
      </c>
      <c r="J22" s="91"/>
      <c r="K22" s="29"/>
      <c r="L22" s="29"/>
      <c r="M22" s="95" t="s">
        <v>41</v>
      </c>
      <c r="N22" s="96"/>
      <c r="O22" s="96"/>
      <c r="P22" s="96"/>
      <c r="Q22" s="96"/>
      <c r="R22" s="101" t="s">
        <v>42</v>
      </c>
      <c r="S22" s="101"/>
      <c r="T22" s="101" t="s">
        <v>81</v>
      </c>
      <c r="U22" s="101"/>
      <c r="V22" s="15"/>
      <c r="W22" s="31"/>
      <c r="X22" s="102" t="s">
        <v>82</v>
      </c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5" t="s">
        <v>824</v>
      </c>
      <c r="AV22" s="106"/>
      <c r="AW22" s="106"/>
      <c r="AX22" s="107"/>
      <c r="AY22" s="106" t="s">
        <v>98</v>
      </c>
      <c r="AZ22" s="107"/>
      <c r="BA22" s="114" t="s">
        <v>42</v>
      </c>
    </row>
    <row r="23" spans="1:53" ht="12.75" customHeight="1">
      <c r="A23" s="104"/>
      <c r="B23" s="104"/>
      <c r="C23" s="92"/>
      <c r="D23" s="92"/>
      <c r="E23" s="92"/>
      <c r="F23" s="92"/>
      <c r="G23" s="92"/>
      <c r="H23" s="92"/>
      <c r="I23" s="92"/>
      <c r="J23" s="92"/>
      <c r="K23" s="29"/>
      <c r="L23" s="29"/>
      <c r="M23" s="97"/>
      <c r="N23" s="98"/>
      <c r="O23" s="98"/>
      <c r="P23" s="98"/>
      <c r="Q23" s="98"/>
      <c r="R23" s="101"/>
      <c r="S23" s="101"/>
      <c r="T23" s="101"/>
      <c r="U23" s="101"/>
      <c r="V23" s="16"/>
      <c r="W23" s="31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8"/>
      <c r="AV23" s="109"/>
      <c r="AW23" s="109"/>
      <c r="AX23" s="110"/>
      <c r="AY23" s="109"/>
      <c r="AZ23" s="110"/>
      <c r="BA23" s="115"/>
    </row>
    <row r="24" spans="1:53" ht="12.75" customHeight="1">
      <c r="A24" s="104"/>
      <c r="B24" s="104"/>
      <c r="C24" s="92"/>
      <c r="D24" s="92"/>
      <c r="E24" s="92"/>
      <c r="F24" s="92"/>
      <c r="G24" s="92"/>
      <c r="H24" s="92"/>
      <c r="I24" s="92"/>
      <c r="J24" s="92"/>
      <c r="K24" s="29"/>
      <c r="L24" s="29"/>
      <c r="M24" s="97"/>
      <c r="N24" s="98"/>
      <c r="O24" s="98"/>
      <c r="P24" s="98"/>
      <c r="Q24" s="98"/>
      <c r="R24" s="101"/>
      <c r="S24" s="101"/>
      <c r="T24" s="101"/>
      <c r="U24" s="101"/>
      <c r="V24" s="16"/>
      <c r="W24" s="16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8"/>
      <c r="AV24" s="109"/>
      <c r="AW24" s="109"/>
      <c r="AX24" s="110"/>
      <c r="AY24" s="109"/>
      <c r="AZ24" s="110"/>
      <c r="BA24" s="115"/>
    </row>
    <row r="25" spans="1:53" ht="12.75" customHeight="1">
      <c r="A25" s="104"/>
      <c r="B25" s="104"/>
      <c r="C25" s="92"/>
      <c r="D25" s="92"/>
      <c r="E25" s="92"/>
      <c r="F25" s="92"/>
      <c r="G25" s="92"/>
      <c r="H25" s="92"/>
      <c r="I25" s="92"/>
      <c r="J25" s="92"/>
      <c r="K25" s="29"/>
      <c r="L25" s="29"/>
      <c r="M25" s="99"/>
      <c r="N25" s="100"/>
      <c r="O25" s="100"/>
      <c r="P25" s="100"/>
      <c r="Q25" s="100"/>
      <c r="R25" s="101"/>
      <c r="S25" s="101"/>
      <c r="T25" s="101"/>
      <c r="U25" s="101"/>
      <c r="V25" s="16"/>
      <c r="W25" s="33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11"/>
      <c r="AV25" s="112"/>
      <c r="AW25" s="112"/>
      <c r="AX25" s="113"/>
      <c r="AY25" s="112"/>
      <c r="AZ25" s="113"/>
      <c r="BA25" s="116"/>
    </row>
    <row r="26" spans="1:53" ht="12.75" customHeight="1">
      <c r="A26" s="104"/>
      <c r="B26" s="104"/>
      <c r="C26" s="92"/>
      <c r="D26" s="92"/>
      <c r="E26" s="92"/>
      <c r="F26" s="92"/>
      <c r="G26" s="92"/>
      <c r="H26" s="92"/>
      <c r="I26" s="92"/>
      <c r="J26" s="92"/>
      <c r="K26" s="29"/>
      <c r="L26" s="29"/>
      <c r="M26" s="95" t="s">
        <v>459</v>
      </c>
      <c r="N26" s="96"/>
      <c r="O26" s="96"/>
      <c r="P26" s="96"/>
      <c r="Q26" s="123"/>
      <c r="R26" s="95">
        <v>4</v>
      </c>
      <c r="S26" s="123"/>
      <c r="T26" s="95">
        <v>4</v>
      </c>
      <c r="U26" s="123"/>
      <c r="V26" s="16"/>
      <c r="W26" s="16"/>
      <c r="X26" s="125" t="s">
        <v>305</v>
      </c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53" t="s">
        <v>103</v>
      </c>
      <c r="AV26" s="126"/>
      <c r="AW26" s="126"/>
      <c r="AX26" s="54"/>
      <c r="AY26" s="126">
        <v>10</v>
      </c>
      <c r="AZ26" s="54"/>
      <c r="BA26" s="11">
        <v>4</v>
      </c>
    </row>
    <row r="27" spans="1:53" ht="12.75" customHeight="1">
      <c r="A27" s="104"/>
      <c r="B27" s="104"/>
      <c r="C27" s="92"/>
      <c r="D27" s="92"/>
      <c r="E27" s="92"/>
      <c r="F27" s="92"/>
      <c r="G27" s="92"/>
      <c r="H27" s="92"/>
      <c r="I27" s="92"/>
      <c r="J27" s="92"/>
      <c r="K27" s="29"/>
      <c r="L27" s="29"/>
      <c r="M27" s="97"/>
      <c r="N27" s="98"/>
      <c r="O27" s="98"/>
      <c r="P27" s="98"/>
      <c r="Q27" s="124"/>
      <c r="R27" s="97"/>
      <c r="S27" s="124"/>
      <c r="T27" s="97"/>
      <c r="U27" s="124"/>
      <c r="V27" s="16"/>
      <c r="W27" s="16"/>
      <c r="X27" s="207" t="s">
        <v>304</v>
      </c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9"/>
      <c r="AU27" s="53" t="s">
        <v>103</v>
      </c>
      <c r="AV27" s="126"/>
      <c r="AW27" s="126"/>
      <c r="AX27" s="54"/>
      <c r="AY27" s="126">
        <v>10</v>
      </c>
      <c r="AZ27" s="54"/>
      <c r="BA27" s="11">
        <v>4</v>
      </c>
    </row>
    <row r="28" spans="1:53" ht="12.75" customHeight="1">
      <c r="A28" s="104"/>
      <c r="B28" s="104"/>
      <c r="C28" s="92"/>
      <c r="D28" s="92"/>
      <c r="E28" s="92"/>
      <c r="F28" s="92"/>
      <c r="G28" s="92"/>
      <c r="H28" s="92"/>
      <c r="I28" s="92"/>
      <c r="J28" s="92"/>
      <c r="K28" s="29"/>
      <c r="L28" s="29"/>
      <c r="M28" s="102" t="s">
        <v>462</v>
      </c>
      <c r="N28" s="102"/>
      <c r="O28" s="102"/>
      <c r="P28" s="102"/>
      <c r="Q28" s="102"/>
      <c r="R28" s="102">
        <v>4</v>
      </c>
      <c r="S28" s="102"/>
      <c r="T28" s="102">
        <v>4</v>
      </c>
      <c r="U28" s="102"/>
      <c r="V28" s="16"/>
      <c r="W28" s="16"/>
      <c r="X28" s="125" t="s">
        <v>62</v>
      </c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53" t="s">
        <v>460</v>
      </c>
      <c r="AV28" s="126"/>
      <c r="AW28" s="126"/>
      <c r="AX28" s="54"/>
      <c r="AY28" s="53"/>
      <c r="AZ28" s="54"/>
      <c r="BA28" s="11">
        <v>4</v>
      </c>
    </row>
    <row r="29" spans="1:53" ht="12.75" customHeight="1">
      <c r="A29" s="104"/>
      <c r="B29" s="104"/>
      <c r="C29" s="92"/>
      <c r="D29" s="92"/>
      <c r="E29" s="92"/>
      <c r="F29" s="92"/>
      <c r="G29" s="92"/>
      <c r="H29" s="92"/>
      <c r="I29" s="92"/>
      <c r="J29" s="92"/>
      <c r="K29" s="29"/>
      <c r="L29" s="29"/>
      <c r="M29" s="102"/>
      <c r="N29" s="102"/>
      <c r="O29" s="102"/>
      <c r="P29" s="102"/>
      <c r="Q29" s="102"/>
      <c r="R29" s="102"/>
      <c r="S29" s="102"/>
      <c r="T29" s="102"/>
      <c r="U29" s="102"/>
      <c r="V29" s="16"/>
      <c r="W29" s="33"/>
      <c r="X29" s="127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9"/>
      <c r="AU29" s="53"/>
      <c r="AV29" s="126"/>
      <c r="AW29" s="126"/>
      <c r="AX29" s="54"/>
      <c r="AY29" s="126"/>
      <c r="AZ29" s="54"/>
      <c r="BA29" s="11"/>
    </row>
    <row r="30" spans="1:53" ht="12.75" customHeight="1">
      <c r="A30" s="104"/>
      <c r="B30" s="104"/>
      <c r="C30" s="92"/>
      <c r="D30" s="92"/>
      <c r="E30" s="92"/>
      <c r="F30" s="92"/>
      <c r="G30" s="92"/>
      <c r="H30" s="92"/>
      <c r="I30" s="92"/>
      <c r="J30" s="92"/>
      <c r="K30" s="29"/>
      <c r="L30" s="29"/>
      <c r="M30" s="30"/>
      <c r="N30" s="30"/>
      <c r="O30" s="29"/>
      <c r="P30" s="29"/>
      <c r="Q30" s="29"/>
      <c r="R30" s="29"/>
      <c r="S30" s="30"/>
      <c r="T30" s="30"/>
      <c r="U30" s="16"/>
      <c r="V30" s="16"/>
      <c r="W30" s="33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53"/>
      <c r="AV30" s="126"/>
      <c r="AW30" s="126"/>
      <c r="AX30" s="54"/>
      <c r="AY30" s="126"/>
      <c r="AZ30" s="54"/>
      <c r="BA30" s="11"/>
    </row>
    <row r="31" spans="1:53" ht="12.75" customHeight="1">
      <c r="A31" s="42" t="s">
        <v>75</v>
      </c>
      <c r="B31" s="42">
        <v>32</v>
      </c>
      <c r="C31" s="42">
        <v>6</v>
      </c>
      <c r="D31" s="43"/>
      <c r="E31" s="42"/>
      <c r="F31" s="53"/>
      <c r="G31" s="54"/>
      <c r="H31" s="42">
        <v>14</v>
      </c>
      <c r="I31" s="53">
        <f>SUM(B31:H31)</f>
        <v>52</v>
      </c>
      <c r="J31" s="54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4"/>
      <c r="AV31" s="135"/>
      <c r="AW31" s="135"/>
      <c r="AX31" s="136"/>
      <c r="AY31" s="135"/>
      <c r="AZ31" s="136"/>
      <c r="BA31" s="45"/>
    </row>
    <row r="32" spans="1:53" ht="24.75" customHeight="1">
      <c r="A32" s="41" t="s">
        <v>121</v>
      </c>
      <c r="B32" s="41">
        <v>16</v>
      </c>
      <c r="C32" s="41">
        <v>3</v>
      </c>
      <c r="D32" s="46" t="s">
        <v>303</v>
      </c>
      <c r="E32" s="41">
        <v>2</v>
      </c>
      <c r="F32" s="85">
        <v>10</v>
      </c>
      <c r="G32" s="59"/>
      <c r="H32" s="41">
        <v>4</v>
      </c>
      <c r="I32" s="53">
        <v>43</v>
      </c>
      <c r="J32" s="54"/>
      <c r="K32" s="23"/>
      <c r="L32" s="23"/>
      <c r="M32" s="23"/>
      <c r="N32" s="23"/>
      <c r="O32" s="17"/>
      <c r="P32" s="17"/>
      <c r="Q32" s="17"/>
      <c r="R32" s="17"/>
      <c r="S32" s="18"/>
      <c r="T32" s="18"/>
      <c r="U32" s="16"/>
      <c r="V32" s="16"/>
      <c r="W32" s="16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5"/>
      <c r="AV32" s="135"/>
      <c r="AW32" s="135"/>
      <c r="AX32" s="135"/>
      <c r="AY32" s="135"/>
      <c r="AZ32" s="135"/>
      <c r="BA32" s="135"/>
    </row>
    <row r="33" spans="1:53" ht="12.75" customHeight="1">
      <c r="A33" s="41"/>
      <c r="B33" s="41">
        <f>SUM(B31:B32)</f>
        <v>48</v>
      </c>
      <c r="C33" s="41">
        <f>SUM(C31:C32)</f>
        <v>9</v>
      </c>
      <c r="D33" s="41">
        <v>8</v>
      </c>
      <c r="E33" s="41">
        <f>SUM(E31:E32)</f>
        <v>2</v>
      </c>
      <c r="F33" s="85">
        <v>10</v>
      </c>
      <c r="G33" s="59"/>
      <c r="H33" s="41">
        <f>SUM(H31:H32)</f>
        <v>18</v>
      </c>
      <c r="I33" s="53">
        <f>SUM(B33:H33)</f>
        <v>95</v>
      </c>
      <c r="J33" s="54"/>
      <c r="K33" s="23"/>
      <c r="L33" s="23"/>
      <c r="M33" s="23"/>
      <c r="N33" s="23"/>
      <c r="O33" s="19"/>
      <c r="P33" s="19"/>
      <c r="Q33" s="19"/>
      <c r="R33" s="19"/>
      <c r="S33" s="19"/>
      <c r="T33" s="19"/>
      <c r="U33" s="16"/>
      <c r="V33" s="16"/>
      <c r="W33" s="16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9"/>
      <c r="AV33" s="139"/>
      <c r="AW33" s="139"/>
      <c r="AX33" s="139"/>
      <c r="AY33" s="139"/>
      <c r="AZ33" s="139"/>
      <c r="BA33" s="139"/>
    </row>
    <row r="34" spans="1:53" ht="12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16"/>
      <c r="V34" s="16"/>
      <c r="W34" s="16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39"/>
      <c r="AV34" s="139"/>
      <c r="AW34" s="139"/>
      <c r="AX34" s="139"/>
      <c r="AY34" s="139"/>
      <c r="AZ34" s="139"/>
      <c r="BA34" s="47"/>
    </row>
    <row r="35" spans="1:53" ht="21.75" customHeight="1">
      <c r="A35" s="86" t="s">
        <v>83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</row>
    <row r="36" spans="1:53" ht="12.75">
      <c r="A36" s="141" t="s">
        <v>464</v>
      </c>
      <c r="B36" s="142"/>
      <c r="C36" s="147" t="s">
        <v>84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9"/>
      <c r="O36" s="95" t="s">
        <v>14</v>
      </c>
      <c r="P36" s="96"/>
      <c r="Q36" s="96"/>
      <c r="R36" s="96"/>
      <c r="S36" s="96"/>
      <c r="T36" s="96"/>
      <c r="U36" s="96"/>
      <c r="V36" s="156"/>
      <c r="W36" s="158" t="s">
        <v>20</v>
      </c>
      <c r="X36" s="159"/>
      <c r="Y36" s="164" t="s">
        <v>21</v>
      </c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6"/>
      <c r="AK36" s="167" t="s">
        <v>30</v>
      </c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9"/>
      <c r="BA36" s="159"/>
    </row>
    <row r="37" spans="1:53" ht="12.75">
      <c r="A37" s="143"/>
      <c r="B37" s="144"/>
      <c r="C37" s="150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2"/>
      <c r="O37" s="99"/>
      <c r="P37" s="100"/>
      <c r="Q37" s="100"/>
      <c r="R37" s="100"/>
      <c r="S37" s="100"/>
      <c r="T37" s="100"/>
      <c r="U37" s="100"/>
      <c r="V37" s="157"/>
      <c r="W37" s="160"/>
      <c r="X37" s="161"/>
      <c r="Y37" s="170" t="s">
        <v>22</v>
      </c>
      <c r="Z37" s="159"/>
      <c r="AA37" s="164" t="s">
        <v>24</v>
      </c>
      <c r="AB37" s="165"/>
      <c r="AC37" s="165"/>
      <c r="AD37" s="165"/>
      <c r="AE37" s="165"/>
      <c r="AF37" s="165"/>
      <c r="AG37" s="165"/>
      <c r="AH37" s="173"/>
      <c r="AI37" s="170" t="s">
        <v>25</v>
      </c>
      <c r="AJ37" s="174"/>
      <c r="AK37" s="177" t="s">
        <v>96</v>
      </c>
      <c r="AL37" s="165"/>
      <c r="AM37" s="165"/>
      <c r="AN37" s="173"/>
      <c r="AO37" s="164" t="s">
        <v>126</v>
      </c>
      <c r="AP37" s="165"/>
      <c r="AQ37" s="165"/>
      <c r="AR37" s="173"/>
      <c r="AS37" s="164"/>
      <c r="AT37" s="165"/>
      <c r="AU37" s="165"/>
      <c r="AV37" s="173"/>
      <c r="AW37" s="164"/>
      <c r="AX37" s="165"/>
      <c r="AY37" s="165"/>
      <c r="AZ37" s="166"/>
      <c r="BA37" s="161"/>
    </row>
    <row r="38" spans="1:53" ht="12.75">
      <c r="A38" s="143"/>
      <c r="B38" s="144"/>
      <c r="C38" s="150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2"/>
      <c r="O38" s="170" t="s">
        <v>15</v>
      </c>
      <c r="P38" s="159"/>
      <c r="Q38" s="170" t="s">
        <v>19</v>
      </c>
      <c r="R38" s="159"/>
      <c r="S38" s="164" t="s">
        <v>16</v>
      </c>
      <c r="T38" s="165"/>
      <c r="U38" s="165"/>
      <c r="V38" s="166"/>
      <c r="W38" s="160"/>
      <c r="X38" s="161"/>
      <c r="Y38" s="171"/>
      <c r="Z38" s="161"/>
      <c r="AA38" s="170" t="s">
        <v>23</v>
      </c>
      <c r="AB38" s="159"/>
      <c r="AC38" s="164" t="s">
        <v>26</v>
      </c>
      <c r="AD38" s="165"/>
      <c r="AE38" s="165"/>
      <c r="AF38" s="165"/>
      <c r="AG38" s="165"/>
      <c r="AH38" s="173"/>
      <c r="AI38" s="171"/>
      <c r="AJ38" s="175"/>
      <c r="AK38" s="177" t="s">
        <v>31</v>
      </c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6"/>
      <c r="BA38" s="161"/>
    </row>
    <row r="39" spans="1:53" ht="12.75">
      <c r="A39" s="143"/>
      <c r="B39" s="144"/>
      <c r="C39" s="150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2"/>
      <c r="O39" s="171"/>
      <c r="P39" s="161"/>
      <c r="Q39" s="171"/>
      <c r="R39" s="161"/>
      <c r="S39" s="170" t="s">
        <v>17</v>
      </c>
      <c r="T39" s="159"/>
      <c r="U39" s="170" t="s">
        <v>18</v>
      </c>
      <c r="V39" s="174"/>
      <c r="W39" s="160"/>
      <c r="X39" s="161"/>
      <c r="Y39" s="171"/>
      <c r="Z39" s="161"/>
      <c r="AA39" s="171"/>
      <c r="AB39" s="161"/>
      <c r="AC39" s="170" t="s">
        <v>27</v>
      </c>
      <c r="AD39" s="178"/>
      <c r="AE39" s="181" t="s">
        <v>28</v>
      </c>
      <c r="AF39" s="178"/>
      <c r="AG39" s="158" t="s">
        <v>29</v>
      </c>
      <c r="AH39" s="159"/>
      <c r="AI39" s="171"/>
      <c r="AJ39" s="175"/>
      <c r="AK39" s="177">
        <v>1</v>
      </c>
      <c r="AL39" s="173"/>
      <c r="AM39" s="164">
        <v>2</v>
      </c>
      <c r="AN39" s="173"/>
      <c r="AO39" s="164">
        <v>3</v>
      </c>
      <c r="AP39" s="173"/>
      <c r="AQ39" s="164">
        <v>4</v>
      </c>
      <c r="AR39" s="173"/>
      <c r="AS39" s="164"/>
      <c r="AT39" s="173"/>
      <c r="AU39" s="164"/>
      <c r="AV39" s="173"/>
      <c r="AW39" s="164"/>
      <c r="AX39" s="173"/>
      <c r="AY39" s="164"/>
      <c r="AZ39" s="166"/>
      <c r="BA39" s="161"/>
    </row>
    <row r="40" spans="1:53" ht="12.75">
      <c r="A40" s="143"/>
      <c r="B40" s="144"/>
      <c r="C40" s="150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2"/>
      <c r="O40" s="171"/>
      <c r="P40" s="161"/>
      <c r="Q40" s="171"/>
      <c r="R40" s="161"/>
      <c r="S40" s="171"/>
      <c r="T40" s="161"/>
      <c r="U40" s="171"/>
      <c r="V40" s="175"/>
      <c r="W40" s="160"/>
      <c r="X40" s="161"/>
      <c r="Y40" s="171"/>
      <c r="Z40" s="161"/>
      <c r="AA40" s="171"/>
      <c r="AB40" s="161"/>
      <c r="AC40" s="171"/>
      <c r="AD40" s="179"/>
      <c r="AE40" s="182"/>
      <c r="AF40" s="179"/>
      <c r="AG40" s="160"/>
      <c r="AH40" s="161"/>
      <c r="AI40" s="171"/>
      <c r="AJ40" s="175"/>
      <c r="AK40" s="177" t="s">
        <v>32</v>
      </c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6"/>
      <c r="BA40" s="161"/>
    </row>
    <row r="41" spans="1:53" ht="12.75">
      <c r="A41" s="145"/>
      <c r="B41" s="146"/>
      <c r="C41" s="153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5"/>
      <c r="O41" s="172"/>
      <c r="P41" s="163"/>
      <c r="Q41" s="172"/>
      <c r="R41" s="163"/>
      <c r="S41" s="172"/>
      <c r="T41" s="163"/>
      <c r="U41" s="172"/>
      <c r="V41" s="176"/>
      <c r="W41" s="162"/>
      <c r="X41" s="163"/>
      <c r="Y41" s="172"/>
      <c r="Z41" s="163"/>
      <c r="AA41" s="172"/>
      <c r="AB41" s="163"/>
      <c r="AC41" s="172"/>
      <c r="AD41" s="180"/>
      <c r="AE41" s="183"/>
      <c r="AF41" s="180"/>
      <c r="AG41" s="162"/>
      <c r="AH41" s="163"/>
      <c r="AI41" s="172"/>
      <c r="AJ41" s="176"/>
      <c r="AK41" s="177">
        <v>16</v>
      </c>
      <c r="AL41" s="173"/>
      <c r="AM41" s="164">
        <v>16</v>
      </c>
      <c r="AN41" s="173"/>
      <c r="AO41" s="164">
        <v>16</v>
      </c>
      <c r="AP41" s="173"/>
      <c r="AQ41" s="164"/>
      <c r="AR41" s="173"/>
      <c r="AS41" s="164"/>
      <c r="AT41" s="173"/>
      <c r="AU41" s="164"/>
      <c r="AV41" s="173"/>
      <c r="AW41" s="164"/>
      <c r="AX41" s="173"/>
      <c r="AY41" s="164"/>
      <c r="AZ41" s="166"/>
      <c r="BA41" s="163"/>
    </row>
    <row r="42" spans="1:53" ht="15" customHeight="1">
      <c r="A42" s="184" t="s">
        <v>469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6"/>
    </row>
    <row r="43" spans="1:53" ht="12" customHeight="1">
      <c r="A43" s="224" t="s">
        <v>779</v>
      </c>
      <c r="B43" s="225"/>
      <c r="C43" s="289" t="s">
        <v>456</v>
      </c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1"/>
      <c r="O43" s="80"/>
      <c r="P43" s="81"/>
      <c r="Q43" s="80">
        <v>3</v>
      </c>
      <c r="R43" s="81"/>
      <c r="S43" s="80"/>
      <c r="T43" s="81"/>
      <c r="U43" s="80"/>
      <c r="V43" s="204"/>
      <c r="W43" s="58">
        <f aca="true" t="shared" si="0" ref="W43:W48">Y43/30</f>
        <v>3</v>
      </c>
      <c r="X43" s="59"/>
      <c r="Y43" s="53">
        <f aca="true" t="shared" si="1" ref="Y43:Y48">SUM(AA43,AI43)</f>
        <v>90</v>
      </c>
      <c r="Z43" s="54"/>
      <c r="AA43" s="53">
        <f>SUM(AK43*AK$41,AM43*AM$41,AO43*AO$41,AQ43*AQ$41,AS43*AS$41,AU43*AU$41,AW43*AW$41,AY43*AY$41)</f>
        <v>32</v>
      </c>
      <c r="AB43" s="54"/>
      <c r="AC43" s="53">
        <v>16</v>
      </c>
      <c r="AD43" s="60"/>
      <c r="AE43" s="61"/>
      <c r="AF43" s="60"/>
      <c r="AG43" s="61">
        <v>16</v>
      </c>
      <c r="AH43" s="54"/>
      <c r="AI43" s="53">
        <v>58</v>
      </c>
      <c r="AJ43" s="55"/>
      <c r="AK43" s="56"/>
      <c r="AL43" s="57"/>
      <c r="AM43" s="53"/>
      <c r="AN43" s="54"/>
      <c r="AO43" s="53">
        <v>2</v>
      </c>
      <c r="AP43" s="54"/>
      <c r="AQ43" s="80"/>
      <c r="AR43" s="81"/>
      <c r="AS43" s="80"/>
      <c r="AT43" s="81"/>
      <c r="AU43" s="80"/>
      <c r="AV43" s="81"/>
      <c r="AW43" s="80"/>
      <c r="AX43" s="81"/>
      <c r="AY43" s="80"/>
      <c r="AZ43" s="204"/>
      <c r="BA43" s="3"/>
    </row>
    <row r="44" spans="1:53" ht="11.25" customHeight="1">
      <c r="A44" s="224" t="s">
        <v>780</v>
      </c>
      <c r="B44" s="225"/>
      <c r="C44" s="64" t="s">
        <v>143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6"/>
      <c r="O44" s="85">
        <v>1</v>
      </c>
      <c r="P44" s="59"/>
      <c r="Q44" s="85"/>
      <c r="R44" s="59"/>
      <c r="S44" s="85"/>
      <c r="T44" s="59"/>
      <c r="U44" s="85"/>
      <c r="V44" s="187"/>
      <c r="W44" s="58">
        <f t="shared" si="0"/>
        <v>5</v>
      </c>
      <c r="X44" s="59"/>
      <c r="Y44" s="85">
        <f t="shared" si="1"/>
        <v>150</v>
      </c>
      <c r="Z44" s="59"/>
      <c r="AA44" s="85">
        <f>SUM(AK44*AK$41,AM44*AM$41,AO44*AO$41,AQ44*AQ$41,AS44*AS$41,AU44*AU$41,AW44*AW$41,AY44*AY$41)</f>
        <v>40</v>
      </c>
      <c r="AB44" s="59"/>
      <c r="AC44" s="85">
        <v>16</v>
      </c>
      <c r="AD44" s="188"/>
      <c r="AE44" s="189"/>
      <c r="AF44" s="188"/>
      <c r="AG44" s="189">
        <v>24</v>
      </c>
      <c r="AH44" s="59"/>
      <c r="AI44" s="85">
        <v>110</v>
      </c>
      <c r="AJ44" s="187"/>
      <c r="AK44" s="58">
        <v>2.5</v>
      </c>
      <c r="AL44" s="59"/>
      <c r="AM44" s="85"/>
      <c r="AN44" s="59"/>
      <c r="AO44" s="85"/>
      <c r="AP44" s="59"/>
      <c r="AQ44" s="85"/>
      <c r="AR44" s="59"/>
      <c r="AS44" s="85"/>
      <c r="AT44" s="59"/>
      <c r="AU44" s="85"/>
      <c r="AV44" s="59"/>
      <c r="AW44" s="85"/>
      <c r="AX44" s="59"/>
      <c r="AY44" s="85"/>
      <c r="AZ44" s="187"/>
      <c r="BA44" s="4"/>
    </row>
    <row r="45" spans="1:53" ht="11.25" customHeight="1">
      <c r="A45" s="271" t="s">
        <v>328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3"/>
      <c r="O45" s="53"/>
      <c r="P45" s="54"/>
      <c r="Q45" s="53" t="s">
        <v>330</v>
      </c>
      <c r="R45" s="54"/>
      <c r="S45" s="53"/>
      <c r="T45" s="54"/>
      <c r="U45" s="53"/>
      <c r="V45" s="55"/>
      <c r="W45" s="58">
        <f t="shared" si="0"/>
        <v>6</v>
      </c>
      <c r="X45" s="59"/>
      <c r="Y45" s="53">
        <f t="shared" si="1"/>
        <v>180</v>
      </c>
      <c r="Z45" s="54"/>
      <c r="AA45" s="53"/>
      <c r="AB45" s="54"/>
      <c r="AC45" s="53"/>
      <c r="AD45" s="60"/>
      <c r="AE45" s="61"/>
      <c r="AF45" s="60"/>
      <c r="AG45" s="61"/>
      <c r="AH45" s="54"/>
      <c r="AI45" s="53">
        <v>180</v>
      </c>
      <c r="AJ45" s="55"/>
      <c r="AK45" s="126"/>
      <c r="AL45" s="54"/>
      <c r="AM45" s="53"/>
      <c r="AN45" s="54"/>
      <c r="AO45" s="53"/>
      <c r="AP45" s="54"/>
      <c r="AQ45" s="53"/>
      <c r="AR45" s="54"/>
      <c r="AS45" s="53"/>
      <c r="AT45" s="54"/>
      <c r="AU45" s="53"/>
      <c r="AV45" s="54"/>
      <c r="AW45" s="53"/>
      <c r="AX45" s="54"/>
      <c r="AY45" s="53"/>
      <c r="AZ45" s="55"/>
      <c r="BA45" s="4"/>
    </row>
    <row r="46" spans="1:53" ht="11.25" customHeight="1">
      <c r="A46" s="271" t="s">
        <v>329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3"/>
      <c r="O46" s="53"/>
      <c r="P46" s="54"/>
      <c r="Q46" s="53" t="s">
        <v>330</v>
      </c>
      <c r="R46" s="54"/>
      <c r="S46" s="53"/>
      <c r="T46" s="54"/>
      <c r="U46" s="53"/>
      <c r="V46" s="55"/>
      <c r="W46" s="58">
        <f t="shared" si="0"/>
        <v>6</v>
      </c>
      <c r="X46" s="59"/>
      <c r="Y46" s="53">
        <f t="shared" si="1"/>
        <v>180</v>
      </c>
      <c r="Z46" s="54"/>
      <c r="AA46" s="53"/>
      <c r="AB46" s="54"/>
      <c r="AC46" s="53"/>
      <c r="AD46" s="60"/>
      <c r="AE46" s="61"/>
      <c r="AF46" s="60"/>
      <c r="AG46" s="61"/>
      <c r="AH46" s="54"/>
      <c r="AI46" s="53">
        <v>180</v>
      </c>
      <c r="AJ46" s="55"/>
      <c r="AK46" s="126"/>
      <c r="AL46" s="54"/>
      <c r="AM46" s="53"/>
      <c r="AN46" s="54"/>
      <c r="AO46" s="53"/>
      <c r="AP46" s="54"/>
      <c r="AQ46" s="53"/>
      <c r="AR46" s="54"/>
      <c r="AS46" s="53"/>
      <c r="AT46" s="54"/>
      <c r="AU46" s="53"/>
      <c r="AV46" s="54"/>
      <c r="AW46" s="53"/>
      <c r="AX46" s="54"/>
      <c r="AY46" s="53"/>
      <c r="AZ46" s="55"/>
      <c r="BA46" s="4"/>
    </row>
    <row r="47" spans="1:53" ht="11.25" customHeight="1">
      <c r="A47" s="271" t="s">
        <v>62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3"/>
      <c r="O47" s="53"/>
      <c r="P47" s="54"/>
      <c r="Q47" s="53"/>
      <c r="R47" s="54"/>
      <c r="S47" s="53"/>
      <c r="T47" s="54"/>
      <c r="U47" s="53"/>
      <c r="V47" s="55"/>
      <c r="W47" s="244">
        <f t="shared" si="0"/>
        <v>15</v>
      </c>
      <c r="X47" s="54"/>
      <c r="Y47" s="53">
        <f t="shared" si="1"/>
        <v>450</v>
      </c>
      <c r="Z47" s="54"/>
      <c r="AA47" s="53"/>
      <c r="AB47" s="54"/>
      <c r="AC47" s="53"/>
      <c r="AD47" s="60"/>
      <c r="AE47" s="61"/>
      <c r="AF47" s="60"/>
      <c r="AG47" s="61"/>
      <c r="AH47" s="54"/>
      <c r="AI47" s="53">
        <v>450</v>
      </c>
      <c r="AJ47" s="55"/>
      <c r="AK47" s="244"/>
      <c r="AL47" s="54"/>
      <c r="AM47" s="53"/>
      <c r="AN47" s="54"/>
      <c r="AO47" s="53"/>
      <c r="AP47" s="54"/>
      <c r="AQ47" s="53"/>
      <c r="AR47" s="54"/>
      <c r="AS47" s="53"/>
      <c r="AT47" s="54"/>
      <c r="AU47" s="53"/>
      <c r="AV47" s="54"/>
      <c r="AW47" s="53"/>
      <c r="AX47" s="54"/>
      <c r="AY47" s="53"/>
      <c r="AZ47" s="55"/>
      <c r="BA47" s="4"/>
    </row>
    <row r="48" spans="1:53" ht="11.25" customHeight="1" thickBot="1">
      <c r="A48" s="268" t="s">
        <v>60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70"/>
      <c r="O48" s="53"/>
      <c r="P48" s="54"/>
      <c r="Q48" s="53"/>
      <c r="R48" s="54"/>
      <c r="S48" s="53"/>
      <c r="T48" s="54"/>
      <c r="U48" s="53"/>
      <c r="V48" s="55"/>
      <c r="W48" s="58">
        <f t="shared" si="0"/>
        <v>3</v>
      </c>
      <c r="X48" s="59"/>
      <c r="Y48" s="53">
        <f t="shared" si="1"/>
        <v>90</v>
      </c>
      <c r="Z48" s="54"/>
      <c r="AA48" s="53"/>
      <c r="AB48" s="54"/>
      <c r="AC48" s="53"/>
      <c r="AD48" s="60"/>
      <c r="AE48" s="61"/>
      <c r="AF48" s="60"/>
      <c r="AG48" s="61"/>
      <c r="AH48" s="54"/>
      <c r="AI48" s="53">
        <v>90</v>
      </c>
      <c r="AJ48" s="55"/>
      <c r="AK48" s="126"/>
      <c r="AL48" s="54"/>
      <c r="AM48" s="53"/>
      <c r="AN48" s="54"/>
      <c r="AO48" s="53"/>
      <c r="AP48" s="54"/>
      <c r="AQ48" s="53"/>
      <c r="AR48" s="54"/>
      <c r="AS48" s="53"/>
      <c r="AT48" s="54"/>
      <c r="AU48" s="53"/>
      <c r="AV48" s="54"/>
      <c r="AW48" s="53"/>
      <c r="AX48" s="54"/>
      <c r="AY48" s="53"/>
      <c r="AZ48" s="55"/>
      <c r="BA48" s="4"/>
    </row>
    <row r="49" spans="1:53" ht="12" customHeight="1" thickBot="1">
      <c r="A49" s="210" t="s">
        <v>85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2"/>
      <c r="O49" s="200">
        <v>1</v>
      </c>
      <c r="P49" s="201"/>
      <c r="Q49" s="200">
        <v>3</v>
      </c>
      <c r="R49" s="201"/>
      <c r="S49" s="200"/>
      <c r="T49" s="201"/>
      <c r="U49" s="200"/>
      <c r="V49" s="213"/>
      <c r="W49" s="211">
        <f>SUM(W43:X48)</f>
        <v>38</v>
      </c>
      <c r="X49" s="212"/>
      <c r="Y49" s="211">
        <f>SUM(Y43:Z48)</f>
        <v>1140</v>
      </c>
      <c r="Z49" s="212"/>
      <c r="AA49" s="211">
        <f>SUM(AA43:AB48)</f>
        <v>72</v>
      </c>
      <c r="AB49" s="212"/>
      <c r="AC49" s="211">
        <f>SUM(AC43:AD48)</f>
        <v>32</v>
      </c>
      <c r="AD49" s="212"/>
      <c r="AE49" s="211">
        <f>SUM(AE43:AF48)</f>
        <v>0</v>
      </c>
      <c r="AF49" s="212"/>
      <c r="AG49" s="211">
        <f>SUM(AG43:AH48)</f>
        <v>40</v>
      </c>
      <c r="AH49" s="212"/>
      <c r="AI49" s="211">
        <f>SUM(AI43:AJ48)</f>
        <v>1068</v>
      </c>
      <c r="AJ49" s="212"/>
      <c r="AK49" s="211">
        <f>SUM(AK43:AL48)</f>
        <v>2.5</v>
      </c>
      <c r="AL49" s="212"/>
      <c r="AM49" s="211">
        <f>SUM(AM43:AN48)</f>
        <v>0</v>
      </c>
      <c r="AN49" s="212"/>
      <c r="AO49" s="211">
        <f>SUM(AO43:AP48)</f>
        <v>2</v>
      </c>
      <c r="AP49" s="212"/>
      <c r="AQ49" s="200"/>
      <c r="AR49" s="201"/>
      <c r="AS49" s="200"/>
      <c r="AT49" s="201"/>
      <c r="AU49" s="200"/>
      <c r="AV49" s="201"/>
      <c r="AW49" s="200"/>
      <c r="AX49" s="201"/>
      <c r="AY49" s="203"/>
      <c r="AZ49" s="213"/>
      <c r="BA49" s="5"/>
    </row>
    <row r="50" spans="1:53" ht="13.5" customHeight="1">
      <c r="A50" s="299" t="s">
        <v>772</v>
      </c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AZ50" s="300"/>
      <c r="BA50" s="301"/>
    </row>
    <row r="51" spans="1:53" ht="11.25" customHeight="1">
      <c r="A51" s="294" t="s">
        <v>781</v>
      </c>
      <c r="B51" s="295"/>
      <c r="C51" s="296" t="s">
        <v>161</v>
      </c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8"/>
      <c r="O51" s="85">
        <v>1</v>
      </c>
      <c r="P51" s="59"/>
      <c r="Q51" s="85"/>
      <c r="R51" s="59"/>
      <c r="S51" s="85"/>
      <c r="T51" s="59"/>
      <c r="U51" s="85"/>
      <c r="V51" s="187"/>
      <c r="W51" s="58">
        <f aca="true" t="shared" si="2" ref="W51:W62">Y51/30</f>
        <v>4</v>
      </c>
      <c r="X51" s="59"/>
      <c r="Y51" s="85">
        <f aca="true" t="shared" si="3" ref="Y51:Y62">SUM(AA51,AI51)</f>
        <v>120</v>
      </c>
      <c r="Z51" s="59"/>
      <c r="AA51" s="85">
        <f aca="true" t="shared" si="4" ref="AA51:AA62">SUM(AK51*AK$41,AM51*AM$41,AO51*AO$41,AQ51*AQ$41,AS51*AS$41,AU51*AU$41,AW51*AW$41,AY51*AY$41)</f>
        <v>40</v>
      </c>
      <c r="AB51" s="59"/>
      <c r="AC51" s="85">
        <v>16</v>
      </c>
      <c r="AD51" s="188"/>
      <c r="AE51" s="189"/>
      <c r="AF51" s="188"/>
      <c r="AG51" s="189">
        <v>24</v>
      </c>
      <c r="AH51" s="59"/>
      <c r="AI51" s="85">
        <v>80</v>
      </c>
      <c r="AJ51" s="187"/>
      <c r="AK51" s="85">
        <v>2.5</v>
      </c>
      <c r="AL51" s="59"/>
      <c r="AM51" s="85"/>
      <c r="AN51" s="59"/>
      <c r="AO51" s="85"/>
      <c r="AP51" s="59"/>
      <c r="AQ51" s="85"/>
      <c r="AR51" s="59"/>
      <c r="AS51" s="85"/>
      <c r="AT51" s="59"/>
      <c r="AU51" s="85"/>
      <c r="AV51" s="59"/>
      <c r="AW51" s="85"/>
      <c r="AX51" s="59"/>
      <c r="AY51" s="85"/>
      <c r="AZ51" s="187"/>
      <c r="BA51" s="4"/>
    </row>
    <row r="52" spans="1:53" ht="39" customHeight="1">
      <c r="A52" s="294" t="s">
        <v>782</v>
      </c>
      <c r="B52" s="295"/>
      <c r="C52" s="220" t="s">
        <v>457</v>
      </c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2"/>
      <c r="O52" s="53">
        <v>1</v>
      </c>
      <c r="P52" s="54"/>
      <c r="Q52" s="53"/>
      <c r="R52" s="54"/>
      <c r="S52" s="53"/>
      <c r="T52" s="54"/>
      <c r="U52" s="53"/>
      <c r="V52" s="55"/>
      <c r="W52" s="58">
        <f t="shared" si="2"/>
        <v>4</v>
      </c>
      <c r="X52" s="59"/>
      <c r="Y52" s="53">
        <f t="shared" si="3"/>
        <v>120</v>
      </c>
      <c r="Z52" s="54"/>
      <c r="AA52" s="53">
        <f t="shared" si="4"/>
        <v>40</v>
      </c>
      <c r="AB52" s="54"/>
      <c r="AC52" s="85">
        <v>16</v>
      </c>
      <c r="AD52" s="188"/>
      <c r="AE52" s="189"/>
      <c r="AF52" s="188"/>
      <c r="AG52" s="189">
        <v>24</v>
      </c>
      <c r="AH52" s="59"/>
      <c r="AI52" s="85">
        <v>80</v>
      </c>
      <c r="AJ52" s="187"/>
      <c r="AK52" s="85">
        <v>2.5</v>
      </c>
      <c r="AL52" s="59"/>
      <c r="AM52" s="53"/>
      <c r="AN52" s="54"/>
      <c r="AO52" s="53"/>
      <c r="AP52" s="54"/>
      <c r="AQ52" s="53"/>
      <c r="AR52" s="54"/>
      <c r="AS52" s="53"/>
      <c r="AT52" s="54"/>
      <c r="AU52" s="53"/>
      <c r="AV52" s="54"/>
      <c r="AW52" s="53"/>
      <c r="AX52" s="54"/>
      <c r="AY52" s="53"/>
      <c r="AZ52" s="55"/>
      <c r="BA52" s="4"/>
    </row>
    <row r="53" spans="1:53" ht="26.25" customHeight="1">
      <c r="A53" s="294" t="s">
        <v>783</v>
      </c>
      <c r="B53" s="295"/>
      <c r="C53" s="220" t="s">
        <v>773</v>
      </c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2"/>
      <c r="O53" s="85">
        <v>1</v>
      </c>
      <c r="P53" s="59"/>
      <c r="Q53" s="85"/>
      <c r="R53" s="59"/>
      <c r="S53" s="85"/>
      <c r="T53" s="59"/>
      <c r="U53" s="85"/>
      <c r="V53" s="187"/>
      <c r="W53" s="58">
        <f t="shared" si="2"/>
        <v>5</v>
      </c>
      <c r="X53" s="59"/>
      <c r="Y53" s="85">
        <f t="shared" si="3"/>
        <v>150</v>
      </c>
      <c r="Z53" s="59"/>
      <c r="AA53" s="85">
        <f t="shared" si="4"/>
        <v>40</v>
      </c>
      <c r="AB53" s="59"/>
      <c r="AC53" s="85">
        <v>16</v>
      </c>
      <c r="AD53" s="188"/>
      <c r="AE53" s="189"/>
      <c r="AF53" s="188"/>
      <c r="AG53" s="189">
        <v>24</v>
      </c>
      <c r="AH53" s="59"/>
      <c r="AI53" s="85">
        <v>110</v>
      </c>
      <c r="AJ53" s="187"/>
      <c r="AK53" s="85">
        <v>2.5</v>
      </c>
      <c r="AL53" s="59"/>
      <c r="AM53" s="85"/>
      <c r="AN53" s="59"/>
      <c r="AO53" s="85"/>
      <c r="AP53" s="59"/>
      <c r="AQ53" s="85"/>
      <c r="AR53" s="59"/>
      <c r="AS53" s="85"/>
      <c r="AT53" s="59"/>
      <c r="AU53" s="85"/>
      <c r="AV53" s="59"/>
      <c r="AW53" s="85"/>
      <c r="AX53" s="59"/>
      <c r="AY53" s="85"/>
      <c r="AZ53" s="187"/>
      <c r="BA53" s="4"/>
    </row>
    <row r="54" spans="1:53" ht="25.5" customHeight="1">
      <c r="A54" s="294" t="s">
        <v>784</v>
      </c>
      <c r="B54" s="295"/>
      <c r="C54" s="220" t="s">
        <v>306</v>
      </c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2"/>
      <c r="O54" s="53"/>
      <c r="P54" s="54"/>
      <c r="Q54" s="53">
        <v>1</v>
      </c>
      <c r="R54" s="54"/>
      <c r="S54" s="53"/>
      <c r="T54" s="54"/>
      <c r="U54" s="53"/>
      <c r="V54" s="55"/>
      <c r="W54" s="58">
        <f t="shared" si="2"/>
        <v>3</v>
      </c>
      <c r="X54" s="59"/>
      <c r="Y54" s="53">
        <f t="shared" si="3"/>
        <v>90</v>
      </c>
      <c r="Z54" s="54"/>
      <c r="AA54" s="53">
        <f t="shared" si="4"/>
        <v>32</v>
      </c>
      <c r="AB54" s="54"/>
      <c r="AC54" s="53">
        <v>16</v>
      </c>
      <c r="AD54" s="60"/>
      <c r="AE54" s="61"/>
      <c r="AF54" s="60"/>
      <c r="AG54" s="61">
        <v>16</v>
      </c>
      <c r="AH54" s="54"/>
      <c r="AI54" s="53">
        <v>58</v>
      </c>
      <c r="AJ54" s="55"/>
      <c r="AK54" s="56">
        <v>2</v>
      </c>
      <c r="AL54" s="57"/>
      <c r="AM54" s="53"/>
      <c r="AN54" s="54"/>
      <c r="AO54" s="53"/>
      <c r="AP54" s="54"/>
      <c r="AQ54" s="53"/>
      <c r="AR54" s="54"/>
      <c r="AS54" s="53"/>
      <c r="AT54" s="54"/>
      <c r="AU54" s="53"/>
      <c r="AV54" s="54"/>
      <c r="AW54" s="53"/>
      <c r="AX54" s="54"/>
      <c r="AY54" s="53"/>
      <c r="AZ54" s="55"/>
      <c r="BA54" s="4"/>
    </row>
    <row r="55" spans="1:53" ht="27" customHeight="1">
      <c r="A55" s="294" t="s">
        <v>785</v>
      </c>
      <c r="B55" s="295"/>
      <c r="C55" s="220" t="s">
        <v>230</v>
      </c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2"/>
      <c r="O55" s="85">
        <v>2</v>
      </c>
      <c r="P55" s="59"/>
      <c r="Q55" s="85"/>
      <c r="R55" s="59"/>
      <c r="S55" s="85"/>
      <c r="T55" s="59"/>
      <c r="U55" s="85"/>
      <c r="V55" s="187"/>
      <c r="W55" s="58">
        <f>Y55/30</f>
        <v>4.5</v>
      </c>
      <c r="X55" s="59"/>
      <c r="Y55" s="85">
        <f>SUM(AA55,AI55)</f>
        <v>135</v>
      </c>
      <c r="Z55" s="59"/>
      <c r="AA55" s="85">
        <f>SUM(AK55*AK$41,AM55*AM$41,AO55*AO$41,AQ55*AQ$41,AS55*AS$41,AU55*AU$41,AW55*AW$41,AY55*AY$41)</f>
        <v>40</v>
      </c>
      <c r="AB55" s="59"/>
      <c r="AC55" s="85">
        <v>16</v>
      </c>
      <c r="AD55" s="188"/>
      <c r="AE55" s="189"/>
      <c r="AF55" s="188"/>
      <c r="AG55" s="189">
        <v>24</v>
      </c>
      <c r="AH55" s="59"/>
      <c r="AI55" s="85">
        <v>95</v>
      </c>
      <c r="AJ55" s="187"/>
      <c r="AK55" s="193"/>
      <c r="AL55" s="194"/>
      <c r="AM55" s="85">
        <v>2.5</v>
      </c>
      <c r="AN55" s="59"/>
      <c r="AO55" s="85"/>
      <c r="AP55" s="59"/>
      <c r="AQ55" s="85"/>
      <c r="AR55" s="59"/>
      <c r="AS55" s="85"/>
      <c r="AT55" s="59"/>
      <c r="AU55" s="85"/>
      <c r="AV55" s="59"/>
      <c r="AW55" s="85"/>
      <c r="AX55" s="59"/>
      <c r="AY55" s="85"/>
      <c r="AZ55" s="187"/>
      <c r="BA55" s="4"/>
    </row>
    <row r="56" spans="1:53" ht="25.5" customHeight="1">
      <c r="A56" s="294" t="s">
        <v>786</v>
      </c>
      <c r="B56" s="295"/>
      <c r="C56" s="220" t="s">
        <v>307</v>
      </c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2"/>
      <c r="O56" s="53">
        <v>2</v>
      </c>
      <c r="P56" s="54"/>
      <c r="Q56" s="53"/>
      <c r="R56" s="54"/>
      <c r="S56" s="53"/>
      <c r="T56" s="54"/>
      <c r="U56" s="53"/>
      <c r="V56" s="55"/>
      <c r="W56" s="58">
        <f>Y56/30</f>
        <v>4.5</v>
      </c>
      <c r="X56" s="59"/>
      <c r="Y56" s="53">
        <f>SUM(AA56,AI56)</f>
        <v>135</v>
      </c>
      <c r="Z56" s="54"/>
      <c r="AA56" s="53">
        <f>SUM(AK56*AK$41,AM56*AM$41,AO56*AO$41,AQ56*AQ$41,AS56*AS$41,AU56*AU$41,AW56*AW$41,AY56*AY$41)</f>
        <v>40</v>
      </c>
      <c r="AB56" s="54"/>
      <c r="AC56" s="85">
        <v>16</v>
      </c>
      <c r="AD56" s="188"/>
      <c r="AE56" s="189"/>
      <c r="AF56" s="188"/>
      <c r="AG56" s="189">
        <v>24</v>
      </c>
      <c r="AH56" s="59"/>
      <c r="AI56" s="85">
        <v>95</v>
      </c>
      <c r="AJ56" s="187"/>
      <c r="AK56" s="193"/>
      <c r="AL56" s="194"/>
      <c r="AM56" s="85">
        <v>2.5</v>
      </c>
      <c r="AN56" s="59"/>
      <c r="AO56" s="53"/>
      <c r="AP56" s="54"/>
      <c r="AQ56" s="53"/>
      <c r="AR56" s="54"/>
      <c r="AS56" s="53"/>
      <c r="AT56" s="54"/>
      <c r="AU56" s="53"/>
      <c r="AV56" s="54"/>
      <c r="AW56" s="53"/>
      <c r="AX56" s="54"/>
      <c r="AY56" s="53"/>
      <c r="AZ56" s="55"/>
      <c r="BA56" s="4"/>
    </row>
    <row r="57" spans="1:53" ht="25.5" customHeight="1">
      <c r="A57" s="294" t="s">
        <v>787</v>
      </c>
      <c r="B57" s="295"/>
      <c r="C57" s="220" t="s">
        <v>308</v>
      </c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2"/>
      <c r="O57" s="53">
        <v>2</v>
      </c>
      <c r="P57" s="54"/>
      <c r="Q57" s="53"/>
      <c r="R57" s="54"/>
      <c r="S57" s="53"/>
      <c r="T57" s="54"/>
      <c r="U57" s="53"/>
      <c r="V57" s="55"/>
      <c r="W57" s="58">
        <f>Y57/30</f>
        <v>4.5</v>
      </c>
      <c r="X57" s="59"/>
      <c r="Y57" s="53">
        <f>SUM(AA57,AI57)</f>
        <v>135</v>
      </c>
      <c r="Z57" s="54"/>
      <c r="AA57" s="53">
        <f>SUM(AK57*AK$41,AM57*AM$41,AO57*AO$41,AQ57*AQ$41,AS57*AS$41,AU57*AU$41,AW57*AW$41,AY57*AY$41)</f>
        <v>40</v>
      </c>
      <c r="AB57" s="54"/>
      <c r="AC57" s="85">
        <v>16</v>
      </c>
      <c r="AD57" s="188"/>
      <c r="AE57" s="189"/>
      <c r="AF57" s="188"/>
      <c r="AG57" s="189">
        <v>24</v>
      </c>
      <c r="AH57" s="59"/>
      <c r="AI57" s="85">
        <v>95</v>
      </c>
      <c r="AJ57" s="187"/>
      <c r="AK57" s="193"/>
      <c r="AL57" s="194"/>
      <c r="AM57" s="85">
        <v>2.5</v>
      </c>
      <c r="AN57" s="59"/>
      <c r="AO57" s="53"/>
      <c r="AP57" s="54"/>
      <c r="AQ57" s="53"/>
      <c r="AR57" s="54"/>
      <c r="AS57" s="53"/>
      <c r="AT57" s="54"/>
      <c r="AU57" s="53"/>
      <c r="AV57" s="54"/>
      <c r="AW57" s="53"/>
      <c r="AX57" s="54"/>
      <c r="AY57" s="53"/>
      <c r="AZ57" s="55"/>
      <c r="BA57" s="4"/>
    </row>
    <row r="58" spans="1:53" ht="11.25" customHeight="1">
      <c r="A58" s="294" t="s">
        <v>788</v>
      </c>
      <c r="B58" s="295"/>
      <c r="C58" s="220" t="s">
        <v>165</v>
      </c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2"/>
      <c r="O58" s="85">
        <v>2</v>
      </c>
      <c r="P58" s="59"/>
      <c r="Q58" s="85"/>
      <c r="R58" s="59"/>
      <c r="S58" s="85"/>
      <c r="T58" s="59"/>
      <c r="U58" s="85"/>
      <c r="V58" s="187"/>
      <c r="W58" s="58">
        <f>Y58/30</f>
        <v>4.5</v>
      </c>
      <c r="X58" s="59"/>
      <c r="Y58" s="85">
        <f>SUM(AA58,AI58)</f>
        <v>135</v>
      </c>
      <c r="Z58" s="59"/>
      <c r="AA58" s="85">
        <f>SUM(AK58*AK$41,AM58*AM$41,AO58*AO$41,AQ58*AQ$41,AS58*AS$41,AU58*AU$41,AW58*AW$41,AY58*AY$41)</f>
        <v>40</v>
      </c>
      <c r="AB58" s="59"/>
      <c r="AC58" s="85">
        <v>16</v>
      </c>
      <c r="AD58" s="188"/>
      <c r="AE58" s="189"/>
      <c r="AF58" s="188"/>
      <c r="AG58" s="189">
        <v>24</v>
      </c>
      <c r="AH58" s="59"/>
      <c r="AI58" s="85">
        <v>95</v>
      </c>
      <c r="AJ58" s="187"/>
      <c r="AK58" s="193"/>
      <c r="AL58" s="194"/>
      <c r="AM58" s="85">
        <v>2.5</v>
      </c>
      <c r="AN58" s="59"/>
      <c r="AO58" s="85"/>
      <c r="AP58" s="59"/>
      <c r="AQ58" s="85"/>
      <c r="AR58" s="59"/>
      <c r="AS58" s="85"/>
      <c r="AT58" s="59"/>
      <c r="AU58" s="85"/>
      <c r="AV58" s="59"/>
      <c r="AW58" s="85"/>
      <c r="AX58" s="59"/>
      <c r="AY58" s="85"/>
      <c r="AZ58" s="187"/>
      <c r="BA58" s="4"/>
    </row>
    <row r="59" spans="1:53" ht="37.5" customHeight="1">
      <c r="A59" s="294" t="s">
        <v>789</v>
      </c>
      <c r="B59" s="295"/>
      <c r="C59" s="220" t="s">
        <v>774</v>
      </c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2"/>
      <c r="O59" s="85">
        <v>3</v>
      </c>
      <c r="P59" s="59"/>
      <c r="Q59" s="85"/>
      <c r="R59" s="59"/>
      <c r="S59" s="85"/>
      <c r="T59" s="59"/>
      <c r="U59" s="85"/>
      <c r="V59" s="187"/>
      <c r="W59" s="58">
        <f t="shared" si="2"/>
        <v>5</v>
      </c>
      <c r="X59" s="59"/>
      <c r="Y59" s="85">
        <f t="shared" si="3"/>
        <v>150</v>
      </c>
      <c r="Z59" s="59"/>
      <c r="AA59" s="85">
        <f t="shared" si="4"/>
        <v>40</v>
      </c>
      <c r="AB59" s="59"/>
      <c r="AC59" s="85">
        <v>16</v>
      </c>
      <c r="AD59" s="188"/>
      <c r="AE59" s="189"/>
      <c r="AF59" s="188"/>
      <c r="AG59" s="189">
        <v>24</v>
      </c>
      <c r="AH59" s="59"/>
      <c r="AI59" s="85">
        <v>110</v>
      </c>
      <c r="AJ59" s="187"/>
      <c r="AK59" s="193"/>
      <c r="AL59" s="194"/>
      <c r="AM59" s="85"/>
      <c r="AN59" s="59"/>
      <c r="AO59" s="85">
        <v>2.5</v>
      </c>
      <c r="AP59" s="59"/>
      <c r="AQ59" s="85"/>
      <c r="AR59" s="59"/>
      <c r="AS59" s="85"/>
      <c r="AT59" s="59"/>
      <c r="AU59" s="85"/>
      <c r="AV59" s="59"/>
      <c r="AW59" s="85"/>
      <c r="AX59" s="59"/>
      <c r="AY59" s="85"/>
      <c r="AZ59" s="187"/>
      <c r="BA59" s="4"/>
    </row>
    <row r="60" spans="1:53" ht="36" customHeight="1">
      <c r="A60" s="294" t="s">
        <v>790</v>
      </c>
      <c r="B60" s="295"/>
      <c r="C60" s="77" t="s">
        <v>241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9"/>
      <c r="O60" s="53">
        <v>3</v>
      </c>
      <c r="P60" s="54"/>
      <c r="Q60" s="53"/>
      <c r="R60" s="54"/>
      <c r="S60" s="53"/>
      <c r="T60" s="54"/>
      <c r="U60" s="53"/>
      <c r="V60" s="55"/>
      <c r="W60" s="58">
        <f t="shared" si="2"/>
        <v>4</v>
      </c>
      <c r="X60" s="59"/>
      <c r="Y60" s="53">
        <f t="shared" si="3"/>
        <v>120</v>
      </c>
      <c r="Z60" s="54"/>
      <c r="AA60" s="53">
        <f t="shared" si="4"/>
        <v>40</v>
      </c>
      <c r="AB60" s="54"/>
      <c r="AC60" s="85">
        <v>16</v>
      </c>
      <c r="AD60" s="188"/>
      <c r="AE60" s="189"/>
      <c r="AF60" s="188"/>
      <c r="AG60" s="189">
        <v>24</v>
      </c>
      <c r="AH60" s="59"/>
      <c r="AI60" s="85">
        <v>80</v>
      </c>
      <c r="AJ60" s="187"/>
      <c r="AK60" s="193"/>
      <c r="AL60" s="194"/>
      <c r="AM60" s="85"/>
      <c r="AN60" s="59"/>
      <c r="AO60" s="85">
        <v>2.5</v>
      </c>
      <c r="AP60" s="59"/>
      <c r="AQ60" s="53"/>
      <c r="AR60" s="54"/>
      <c r="AS60" s="53"/>
      <c r="AT60" s="54"/>
      <c r="AU60" s="53"/>
      <c r="AV60" s="54"/>
      <c r="AW60" s="53"/>
      <c r="AX60" s="54"/>
      <c r="AY60" s="53"/>
      <c r="AZ60" s="55"/>
      <c r="BA60" s="4"/>
    </row>
    <row r="61" spans="1:53" ht="11.25" customHeight="1">
      <c r="A61" s="294" t="s">
        <v>791</v>
      </c>
      <c r="B61" s="295"/>
      <c r="C61" s="220" t="s">
        <v>310</v>
      </c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2"/>
      <c r="O61" s="53">
        <v>3</v>
      </c>
      <c r="P61" s="54"/>
      <c r="Q61" s="53"/>
      <c r="R61" s="54"/>
      <c r="S61" s="53"/>
      <c r="T61" s="54"/>
      <c r="U61" s="53"/>
      <c r="V61" s="55"/>
      <c r="W61" s="58">
        <f t="shared" si="2"/>
        <v>4.5</v>
      </c>
      <c r="X61" s="59"/>
      <c r="Y61" s="53">
        <f t="shared" si="3"/>
        <v>135</v>
      </c>
      <c r="Z61" s="54"/>
      <c r="AA61" s="53">
        <f t="shared" si="4"/>
        <v>40</v>
      </c>
      <c r="AB61" s="54"/>
      <c r="AC61" s="85">
        <v>16</v>
      </c>
      <c r="AD61" s="188"/>
      <c r="AE61" s="189"/>
      <c r="AF61" s="188"/>
      <c r="AG61" s="189">
        <v>24</v>
      </c>
      <c r="AH61" s="59"/>
      <c r="AI61" s="85">
        <v>95</v>
      </c>
      <c r="AJ61" s="187"/>
      <c r="AK61" s="193"/>
      <c r="AL61" s="194"/>
      <c r="AM61" s="85"/>
      <c r="AN61" s="59"/>
      <c r="AO61" s="85">
        <v>2.5</v>
      </c>
      <c r="AP61" s="59"/>
      <c r="AQ61" s="53"/>
      <c r="AR61" s="54"/>
      <c r="AS61" s="53"/>
      <c r="AT61" s="54"/>
      <c r="AU61" s="53"/>
      <c r="AV61" s="54"/>
      <c r="AW61" s="53"/>
      <c r="AX61" s="54"/>
      <c r="AY61" s="53"/>
      <c r="AZ61" s="55"/>
      <c r="BA61" s="4"/>
    </row>
    <row r="62" spans="1:53" ht="25.5" customHeight="1" thickBot="1">
      <c r="A62" s="294" t="s">
        <v>792</v>
      </c>
      <c r="B62" s="295"/>
      <c r="C62" s="220" t="s">
        <v>311</v>
      </c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2"/>
      <c r="O62" s="85">
        <v>3</v>
      </c>
      <c r="P62" s="59"/>
      <c r="Q62" s="85"/>
      <c r="R62" s="59"/>
      <c r="S62" s="85"/>
      <c r="T62" s="59"/>
      <c r="U62" s="85"/>
      <c r="V62" s="187"/>
      <c r="W62" s="58">
        <f t="shared" si="2"/>
        <v>4.5</v>
      </c>
      <c r="X62" s="59"/>
      <c r="Y62" s="85">
        <f t="shared" si="3"/>
        <v>135</v>
      </c>
      <c r="Z62" s="59"/>
      <c r="AA62" s="85">
        <f t="shared" si="4"/>
        <v>40</v>
      </c>
      <c r="AB62" s="59"/>
      <c r="AC62" s="85">
        <v>16</v>
      </c>
      <c r="AD62" s="188"/>
      <c r="AE62" s="189"/>
      <c r="AF62" s="188"/>
      <c r="AG62" s="189">
        <v>24</v>
      </c>
      <c r="AH62" s="59"/>
      <c r="AI62" s="85">
        <v>95</v>
      </c>
      <c r="AJ62" s="187"/>
      <c r="AK62" s="193"/>
      <c r="AL62" s="194"/>
      <c r="AM62" s="85"/>
      <c r="AN62" s="59"/>
      <c r="AO62" s="85">
        <v>2.5</v>
      </c>
      <c r="AP62" s="59"/>
      <c r="AQ62" s="85"/>
      <c r="AR62" s="59"/>
      <c r="AS62" s="85"/>
      <c r="AT62" s="59"/>
      <c r="AU62" s="85"/>
      <c r="AV62" s="59"/>
      <c r="AW62" s="85"/>
      <c r="AX62" s="59"/>
      <c r="AY62" s="85"/>
      <c r="AZ62" s="187"/>
      <c r="BA62" s="4"/>
    </row>
    <row r="63" spans="1:53" ht="17.25" customHeight="1" thickBot="1">
      <c r="A63" s="210" t="s">
        <v>85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2"/>
      <c r="O63" s="200">
        <v>11</v>
      </c>
      <c r="P63" s="201"/>
      <c r="Q63" s="200">
        <v>1</v>
      </c>
      <c r="R63" s="201"/>
      <c r="S63" s="200"/>
      <c r="T63" s="201"/>
      <c r="U63" s="200"/>
      <c r="V63" s="213"/>
      <c r="W63" s="211">
        <f>SUM(W51:X62)</f>
        <v>52</v>
      </c>
      <c r="X63" s="212"/>
      <c r="Y63" s="214">
        <f>SUM(Y51:Z62)</f>
        <v>1560</v>
      </c>
      <c r="Z63" s="215"/>
      <c r="AA63" s="211">
        <f>SUM(AA51:AB62)</f>
        <v>472</v>
      </c>
      <c r="AB63" s="212"/>
      <c r="AC63" s="211">
        <f>SUM(AC51:AD62)</f>
        <v>192</v>
      </c>
      <c r="AD63" s="212"/>
      <c r="AE63" s="211">
        <f>SUM(AE51:AF62)</f>
        <v>0</v>
      </c>
      <c r="AF63" s="212"/>
      <c r="AG63" s="211">
        <f>SUM(AG51:AH62)</f>
        <v>280</v>
      </c>
      <c r="AH63" s="212"/>
      <c r="AI63" s="211">
        <f>SUM(AI51:AJ62)</f>
        <v>1088</v>
      </c>
      <c r="AJ63" s="212"/>
      <c r="AK63" s="202">
        <f>SUM(AK51:AL62)</f>
        <v>9.5</v>
      </c>
      <c r="AL63" s="203"/>
      <c r="AM63" s="200">
        <f>SUM(AM51:AN62)</f>
        <v>10</v>
      </c>
      <c r="AN63" s="201"/>
      <c r="AO63" s="200">
        <f>SUM(AO51:AP62)</f>
        <v>10</v>
      </c>
      <c r="AP63" s="201"/>
      <c r="AQ63" s="200"/>
      <c r="AR63" s="201"/>
      <c r="AS63" s="200"/>
      <c r="AT63" s="201"/>
      <c r="AU63" s="200"/>
      <c r="AV63" s="201"/>
      <c r="AW63" s="200"/>
      <c r="AX63" s="201"/>
      <c r="AY63" s="203"/>
      <c r="AZ63" s="213"/>
      <c r="BA63" s="5"/>
    </row>
    <row r="64" spans="1:53" ht="13.5" customHeight="1">
      <c r="A64" s="299" t="s">
        <v>775</v>
      </c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1"/>
    </row>
    <row r="65" spans="1:53" ht="25.5" customHeight="1">
      <c r="A65" s="195" t="s">
        <v>793</v>
      </c>
      <c r="B65" s="196"/>
      <c r="C65" s="296" t="s">
        <v>314</v>
      </c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8"/>
      <c r="O65" s="85">
        <v>1</v>
      </c>
      <c r="P65" s="59"/>
      <c r="Q65" s="85"/>
      <c r="R65" s="59"/>
      <c r="S65" s="85"/>
      <c r="T65" s="59"/>
      <c r="U65" s="85"/>
      <c r="V65" s="187"/>
      <c r="W65" s="58">
        <f aca="true" t="shared" si="5" ref="W65:W76">Y65/30</f>
        <v>4</v>
      </c>
      <c r="X65" s="59"/>
      <c r="Y65" s="85">
        <f aca="true" t="shared" si="6" ref="Y65:Y76">SUM(AA65,AI65)</f>
        <v>120</v>
      </c>
      <c r="Z65" s="59"/>
      <c r="AA65" s="85">
        <f aca="true" t="shared" si="7" ref="AA65:AA76">SUM(AK65*AK$41,AM65*AM$41,AO65*AO$41,AQ65*AQ$41,AS65*AS$41,AU65*AU$41,AW65*AW$41,AY65*AY$41)</f>
        <v>40</v>
      </c>
      <c r="AB65" s="59"/>
      <c r="AC65" s="85">
        <v>16</v>
      </c>
      <c r="AD65" s="188"/>
      <c r="AE65" s="189"/>
      <c r="AF65" s="188"/>
      <c r="AG65" s="189">
        <v>24</v>
      </c>
      <c r="AH65" s="59"/>
      <c r="AI65" s="85">
        <v>80</v>
      </c>
      <c r="AJ65" s="187"/>
      <c r="AK65" s="85">
        <v>2.5</v>
      </c>
      <c r="AL65" s="59"/>
      <c r="AM65" s="85"/>
      <c r="AN65" s="59"/>
      <c r="AO65" s="85"/>
      <c r="AP65" s="59"/>
      <c r="AQ65" s="85"/>
      <c r="AR65" s="59"/>
      <c r="AS65" s="85"/>
      <c r="AT65" s="59"/>
      <c r="AU65" s="85"/>
      <c r="AV65" s="59"/>
      <c r="AW65" s="85"/>
      <c r="AX65" s="59"/>
      <c r="AY65" s="85"/>
      <c r="AZ65" s="187"/>
      <c r="BA65" s="4"/>
    </row>
    <row r="66" spans="1:53" ht="11.25" customHeight="1">
      <c r="A66" s="195" t="s">
        <v>794</v>
      </c>
      <c r="B66" s="196"/>
      <c r="C66" s="220" t="s">
        <v>315</v>
      </c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2"/>
      <c r="O66" s="53">
        <v>1</v>
      </c>
      <c r="P66" s="54"/>
      <c r="Q66" s="53"/>
      <c r="R66" s="54"/>
      <c r="S66" s="53"/>
      <c r="T66" s="54"/>
      <c r="U66" s="53"/>
      <c r="V66" s="55"/>
      <c r="W66" s="58">
        <f t="shared" si="5"/>
        <v>4.5</v>
      </c>
      <c r="X66" s="59"/>
      <c r="Y66" s="53">
        <f t="shared" si="6"/>
        <v>135</v>
      </c>
      <c r="Z66" s="54"/>
      <c r="AA66" s="53">
        <f t="shared" si="7"/>
        <v>40</v>
      </c>
      <c r="AB66" s="54"/>
      <c r="AC66" s="85">
        <v>16</v>
      </c>
      <c r="AD66" s="188"/>
      <c r="AE66" s="189"/>
      <c r="AF66" s="188"/>
      <c r="AG66" s="189">
        <v>24</v>
      </c>
      <c r="AH66" s="59"/>
      <c r="AI66" s="85">
        <v>95</v>
      </c>
      <c r="AJ66" s="187"/>
      <c r="AK66" s="85">
        <v>2.5</v>
      </c>
      <c r="AL66" s="59"/>
      <c r="AM66" s="53"/>
      <c r="AN66" s="54"/>
      <c r="AO66" s="53"/>
      <c r="AP66" s="54"/>
      <c r="AQ66" s="53"/>
      <c r="AR66" s="54"/>
      <c r="AS66" s="53"/>
      <c r="AT66" s="54"/>
      <c r="AU66" s="53"/>
      <c r="AV66" s="54"/>
      <c r="AW66" s="53"/>
      <c r="AX66" s="54"/>
      <c r="AY66" s="53"/>
      <c r="AZ66" s="55"/>
      <c r="BA66" s="4"/>
    </row>
    <row r="67" spans="1:53" ht="24" customHeight="1">
      <c r="A67" s="195" t="s">
        <v>795</v>
      </c>
      <c r="B67" s="196"/>
      <c r="C67" s="220" t="s">
        <v>316</v>
      </c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2"/>
      <c r="O67" s="85">
        <v>1</v>
      </c>
      <c r="P67" s="59"/>
      <c r="Q67" s="85"/>
      <c r="R67" s="59"/>
      <c r="S67" s="85"/>
      <c r="T67" s="59"/>
      <c r="U67" s="85"/>
      <c r="V67" s="187"/>
      <c r="W67" s="58">
        <f t="shared" si="5"/>
        <v>4.5</v>
      </c>
      <c r="X67" s="59"/>
      <c r="Y67" s="85">
        <f t="shared" si="6"/>
        <v>135</v>
      </c>
      <c r="Z67" s="59"/>
      <c r="AA67" s="85">
        <f t="shared" si="7"/>
        <v>40</v>
      </c>
      <c r="AB67" s="59"/>
      <c r="AC67" s="85">
        <v>16</v>
      </c>
      <c r="AD67" s="188"/>
      <c r="AE67" s="189"/>
      <c r="AF67" s="188"/>
      <c r="AG67" s="189">
        <v>24</v>
      </c>
      <c r="AH67" s="59"/>
      <c r="AI67" s="85">
        <v>95</v>
      </c>
      <c r="AJ67" s="187"/>
      <c r="AK67" s="85">
        <v>2.5</v>
      </c>
      <c r="AL67" s="59"/>
      <c r="AM67" s="85"/>
      <c r="AN67" s="59"/>
      <c r="AO67" s="85"/>
      <c r="AP67" s="59"/>
      <c r="AQ67" s="85"/>
      <c r="AR67" s="59"/>
      <c r="AS67" s="85"/>
      <c r="AT67" s="59"/>
      <c r="AU67" s="85"/>
      <c r="AV67" s="59"/>
      <c r="AW67" s="85"/>
      <c r="AX67" s="59"/>
      <c r="AY67" s="85"/>
      <c r="AZ67" s="187"/>
      <c r="BA67" s="4"/>
    </row>
    <row r="68" spans="1:53" ht="25.5" customHeight="1">
      <c r="A68" s="195" t="s">
        <v>796</v>
      </c>
      <c r="B68" s="196"/>
      <c r="C68" s="220" t="s">
        <v>317</v>
      </c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2"/>
      <c r="O68" s="53"/>
      <c r="P68" s="54"/>
      <c r="Q68" s="53">
        <v>1</v>
      </c>
      <c r="R68" s="54"/>
      <c r="S68" s="53"/>
      <c r="T68" s="54"/>
      <c r="U68" s="53"/>
      <c r="V68" s="55"/>
      <c r="W68" s="58">
        <f t="shared" si="5"/>
        <v>3</v>
      </c>
      <c r="X68" s="59"/>
      <c r="Y68" s="53">
        <f t="shared" si="6"/>
        <v>90</v>
      </c>
      <c r="Z68" s="54"/>
      <c r="AA68" s="53">
        <f t="shared" si="7"/>
        <v>32</v>
      </c>
      <c r="AB68" s="54"/>
      <c r="AC68" s="53">
        <v>16</v>
      </c>
      <c r="AD68" s="60"/>
      <c r="AE68" s="61"/>
      <c r="AF68" s="60"/>
      <c r="AG68" s="61">
        <v>16</v>
      </c>
      <c r="AH68" s="54"/>
      <c r="AI68" s="53">
        <v>58</v>
      </c>
      <c r="AJ68" s="55"/>
      <c r="AK68" s="56">
        <v>2</v>
      </c>
      <c r="AL68" s="57"/>
      <c r="AM68" s="53"/>
      <c r="AN68" s="54"/>
      <c r="AO68" s="53"/>
      <c r="AP68" s="54"/>
      <c r="AQ68" s="53"/>
      <c r="AR68" s="54"/>
      <c r="AS68" s="53"/>
      <c r="AT68" s="54"/>
      <c r="AU68" s="53"/>
      <c r="AV68" s="54"/>
      <c r="AW68" s="53"/>
      <c r="AX68" s="54"/>
      <c r="AY68" s="53"/>
      <c r="AZ68" s="55"/>
      <c r="BA68" s="4"/>
    </row>
    <row r="69" spans="1:53" ht="26.25" customHeight="1">
      <c r="A69" s="195" t="s">
        <v>797</v>
      </c>
      <c r="B69" s="196"/>
      <c r="C69" s="220" t="s">
        <v>318</v>
      </c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2"/>
      <c r="O69" s="85">
        <v>2</v>
      </c>
      <c r="P69" s="59"/>
      <c r="Q69" s="85"/>
      <c r="R69" s="59"/>
      <c r="S69" s="85"/>
      <c r="T69" s="59"/>
      <c r="U69" s="85"/>
      <c r="V69" s="187"/>
      <c r="W69" s="58">
        <f t="shared" si="5"/>
        <v>4.5</v>
      </c>
      <c r="X69" s="59"/>
      <c r="Y69" s="85">
        <f t="shared" si="6"/>
        <v>135</v>
      </c>
      <c r="Z69" s="59"/>
      <c r="AA69" s="85">
        <f t="shared" si="7"/>
        <v>40</v>
      </c>
      <c r="AB69" s="59"/>
      <c r="AC69" s="85">
        <v>16</v>
      </c>
      <c r="AD69" s="188"/>
      <c r="AE69" s="189"/>
      <c r="AF69" s="188"/>
      <c r="AG69" s="189">
        <v>24</v>
      </c>
      <c r="AH69" s="59"/>
      <c r="AI69" s="85">
        <v>95</v>
      </c>
      <c r="AJ69" s="187"/>
      <c r="AK69" s="193"/>
      <c r="AL69" s="194"/>
      <c r="AM69" s="85">
        <v>2.5</v>
      </c>
      <c r="AN69" s="59"/>
      <c r="AO69" s="85"/>
      <c r="AP69" s="59"/>
      <c r="AQ69" s="85"/>
      <c r="AR69" s="59"/>
      <c r="AS69" s="85"/>
      <c r="AT69" s="59"/>
      <c r="AU69" s="85"/>
      <c r="AV69" s="59"/>
      <c r="AW69" s="85"/>
      <c r="AX69" s="59"/>
      <c r="AY69" s="85"/>
      <c r="AZ69" s="187"/>
      <c r="BA69" s="4"/>
    </row>
    <row r="70" spans="1:53" ht="25.5" customHeight="1">
      <c r="A70" s="195" t="s">
        <v>798</v>
      </c>
      <c r="B70" s="196"/>
      <c r="C70" s="220" t="s">
        <v>319</v>
      </c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2"/>
      <c r="O70" s="53">
        <v>2</v>
      </c>
      <c r="P70" s="54"/>
      <c r="Q70" s="53"/>
      <c r="R70" s="54"/>
      <c r="S70" s="53"/>
      <c r="T70" s="54"/>
      <c r="U70" s="53"/>
      <c r="V70" s="55"/>
      <c r="W70" s="58">
        <f t="shared" si="5"/>
        <v>4</v>
      </c>
      <c r="X70" s="59"/>
      <c r="Y70" s="53">
        <f t="shared" si="6"/>
        <v>120</v>
      </c>
      <c r="Z70" s="54"/>
      <c r="AA70" s="53">
        <f t="shared" si="7"/>
        <v>40</v>
      </c>
      <c r="AB70" s="54"/>
      <c r="AC70" s="85">
        <v>16</v>
      </c>
      <c r="AD70" s="188"/>
      <c r="AE70" s="189"/>
      <c r="AF70" s="188"/>
      <c r="AG70" s="189">
        <v>24</v>
      </c>
      <c r="AH70" s="59"/>
      <c r="AI70" s="85">
        <v>80</v>
      </c>
      <c r="AJ70" s="187"/>
      <c r="AK70" s="193"/>
      <c r="AL70" s="194"/>
      <c r="AM70" s="85">
        <v>2.5</v>
      </c>
      <c r="AN70" s="59"/>
      <c r="AO70" s="53"/>
      <c r="AP70" s="54"/>
      <c r="AQ70" s="53"/>
      <c r="AR70" s="54"/>
      <c r="AS70" s="53"/>
      <c r="AT70" s="54"/>
      <c r="AU70" s="53"/>
      <c r="AV70" s="54"/>
      <c r="AW70" s="53"/>
      <c r="AX70" s="54"/>
      <c r="AY70" s="53"/>
      <c r="AZ70" s="55"/>
      <c r="BA70" s="4"/>
    </row>
    <row r="71" spans="1:53" ht="25.5" customHeight="1">
      <c r="A71" s="195" t="s">
        <v>799</v>
      </c>
      <c r="B71" s="196"/>
      <c r="C71" s="220" t="s">
        <v>320</v>
      </c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2"/>
      <c r="O71" s="53">
        <v>2</v>
      </c>
      <c r="P71" s="54"/>
      <c r="Q71" s="53"/>
      <c r="R71" s="54"/>
      <c r="S71" s="53"/>
      <c r="T71" s="54"/>
      <c r="U71" s="53"/>
      <c r="V71" s="55"/>
      <c r="W71" s="58">
        <f t="shared" si="5"/>
        <v>4.5</v>
      </c>
      <c r="X71" s="59"/>
      <c r="Y71" s="53">
        <f t="shared" si="6"/>
        <v>135</v>
      </c>
      <c r="Z71" s="54"/>
      <c r="AA71" s="53">
        <f t="shared" si="7"/>
        <v>40</v>
      </c>
      <c r="AB71" s="54"/>
      <c r="AC71" s="85">
        <v>16</v>
      </c>
      <c r="AD71" s="188"/>
      <c r="AE71" s="189"/>
      <c r="AF71" s="188"/>
      <c r="AG71" s="189">
        <v>24</v>
      </c>
      <c r="AH71" s="59"/>
      <c r="AI71" s="85">
        <v>95</v>
      </c>
      <c r="AJ71" s="187"/>
      <c r="AK71" s="193"/>
      <c r="AL71" s="194"/>
      <c r="AM71" s="85">
        <v>2.5</v>
      </c>
      <c r="AN71" s="59"/>
      <c r="AO71" s="53"/>
      <c r="AP71" s="54"/>
      <c r="AQ71" s="53"/>
      <c r="AR71" s="54"/>
      <c r="AS71" s="53"/>
      <c r="AT71" s="54"/>
      <c r="AU71" s="53"/>
      <c r="AV71" s="54"/>
      <c r="AW71" s="53"/>
      <c r="AX71" s="54"/>
      <c r="AY71" s="53"/>
      <c r="AZ71" s="55"/>
      <c r="BA71" s="4"/>
    </row>
    <row r="72" spans="1:53" ht="37.5" customHeight="1">
      <c r="A72" s="195" t="s">
        <v>800</v>
      </c>
      <c r="B72" s="196"/>
      <c r="C72" s="220" t="s">
        <v>776</v>
      </c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2"/>
      <c r="O72" s="85">
        <v>2</v>
      </c>
      <c r="P72" s="59"/>
      <c r="Q72" s="85"/>
      <c r="R72" s="59"/>
      <c r="S72" s="85"/>
      <c r="T72" s="59"/>
      <c r="U72" s="85"/>
      <c r="V72" s="187"/>
      <c r="W72" s="58">
        <f t="shared" si="5"/>
        <v>5</v>
      </c>
      <c r="X72" s="59"/>
      <c r="Y72" s="85">
        <f t="shared" si="6"/>
        <v>150</v>
      </c>
      <c r="Z72" s="59"/>
      <c r="AA72" s="85">
        <f t="shared" si="7"/>
        <v>40</v>
      </c>
      <c r="AB72" s="59"/>
      <c r="AC72" s="85">
        <v>16</v>
      </c>
      <c r="AD72" s="188"/>
      <c r="AE72" s="189"/>
      <c r="AF72" s="188"/>
      <c r="AG72" s="189">
        <v>24</v>
      </c>
      <c r="AH72" s="59"/>
      <c r="AI72" s="85">
        <v>110</v>
      </c>
      <c r="AJ72" s="187"/>
      <c r="AK72" s="193"/>
      <c r="AL72" s="194"/>
      <c r="AM72" s="85">
        <v>2.5</v>
      </c>
      <c r="AN72" s="59"/>
      <c r="AO72" s="85"/>
      <c r="AP72" s="59"/>
      <c r="AQ72" s="85"/>
      <c r="AR72" s="59"/>
      <c r="AS72" s="85"/>
      <c r="AT72" s="59"/>
      <c r="AU72" s="85"/>
      <c r="AV72" s="59"/>
      <c r="AW72" s="85"/>
      <c r="AX72" s="59"/>
      <c r="AY72" s="85"/>
      <c r="AZ72" s="187"/>
      <c r="BA72" s="4"/>
    </row>
    <row r="73" spans="1:53" ht="25.5" customHeight="1">
      <c r="A73" s="195" t="s">
        <v>801</v>
      </c>
      <c r="B73" s="196"/>
      <c r="C73" s="220" t="s">
        <v>322</v>
      </c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2"/>
      <c r="O73" s="85">
        <v>3</v>
      </c>
      <c r="P73" s="59"/>
      <c r="Q73" s="85"/>
      <c r="R73" s="59"/>
      <c r="S73" s="85"/>
      <c r="T73" s="59"/>
      <c r="U73" s="85"/>
      <c r="V73" s="187"/>
      <c r="W73" s="58">
        <f t="shared" si="5"/>
        <v>4.5</v>
      </c>
      <c r="X73" s="59"/>
      <c r="Y73" s="85">
        <f t="shared" si="6"/>
        <v>135</v>
      </c>
      <c r="Z73" s="59"/>
      <c r="AA73" s="85">
        <f t="shared" si="7"/>
        <v>40</v>
      </c>
      <c r="AB73" s="59"/>
      <c r="AC73" s="85">
        <v>16</v>
      </c>
      <c r="AD73" s="188"/>
      <c r="AE73" s="189"/>
      <c r="AF73" s="188"/>
      <c r="AG73" s="189">
        <v>24</v>
      </c>
      <c r="AH73" s="59"/>
      <c r="AI73" s="85">
        <v>95</v>
      </c>
      <c r="AJ73" s="187"/>
      <c r="AK73" s="193"/>
      <c r="AL73" s="194"/>
      <c r="AM73" s="85"/>
      <c r="AN73" s="59"/>
      <c r="AO73" s="85">
        <v>2.5</v>
      </c>
      <c r="AP73" s="59"/>
      <c r="AQ73" s="85"/>
      <c r="AR73" s="59"/>
      <c r="AS73" s="85"/>
      <c r="AT73" s="59"/>
      <c r="AU73" s="85"/>
      <c r="AV73" s="59"/>
      <c r="AW73" s="85"/>
      <c r="AX73" s="59"/>
      <c r="AY73" s="85"/>
      <c r="AZ73" s="187"/>
      <c r="BA73" s="4"/>
    </row>
    <row r="74" spans="1:53" ht="25.5" customHeight="1">
      <c r="A74" s="195" t="s">
        <v>802</v>
      </c>
      <c r="B74" s="196"/>
      <c r="C74" s="77" t="s">
        <v>511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9"/>
      <c r="O74" s="53">
        <v>3</v>
      </c>
      <c r="P74" s="54"/>
      <c r="Q74" s="53"/>
      <c r="R74" s="54"/>
      <c r="S74" s="53"/>
      <c r="T74" s="54"/>
      <c r="U74" s="53"/>
      <c r="V74" s="55"/>
      <c r="W74" s="58">
        <f t="shared" si="5"/>
        <v>4.5</v>
      </c>
      <c r="X74" s="59"/>
      <c r="Y74" s="53">
        <f t="shared" si="6"/>
        <v>135</v>
      </c>
      <c r="Z74" s="54"/>
      <c r="AA74" s="53">
        <f t="shared" si="7"/>
        <v>40</v>
      </c>
      <c r="AB74" s="54"/>
      <c r="AC74" s="85">
        <v>16</v>
      </c>
      <c r="AD74" s="188"/>
      <c r="AE74" s="189"/>
      <c r="AF74" s="188"/>
      <c r="AG74" s="189">
        <v>24</v>
      </c>
      <c r="AH74" s="59"/>
      <c r="AI74" s="85">
        <v>95</v>
      </c>
      <c r="AJ74" s="187"/>
      <c r="AK74" s="193"/>
      <c r="AL74" s="194"/>
      <c r="AM74" s="85"/>
      <c r="AN74" s="59"/>
      <c r="AO74" s="85">
        <v>2.5</v>
      </c>
      <c r="AP74" s="59"/>
      <c r="AQ74" s="53"/>
      <c r="AR74" s="54"/>
      <c r="AS74" s="53"/>
      <c r="AT74" s="54"/>
      <c r="AU74" s="53"/>
      <c r="AV74" s="54"/>
      <c r="AW74" s="53"/>
      <c r="AX74" s="54"/>
      <c r="AY74" s="53"/>
      <c r="AZ74" s="55"/>
      <c r="BA74" s="4"/>
    </row>
    <row r="75" spans="1:53" ht="25.5" customHeight="1">
      <c r="A75" s="195" t="s">
        <v>803</v>
      </c>
      <c r="B75" s="196"/>
      <c r="C75" s="220" t="s">
        <v>323</v>
      </c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2"/>
      <c r="O75" s="53">
        <v>3</v>
      </c>
      <c r="P75" s="54"/>
      <c r="Q75" s="53"/>
      <c r="R75" s="54"/>
      <c r="S75" s="53"/>
      <c r="T75" s="54"/>
      <c r="U75" s="53"/>
      <c r="V75" s="55"/>
      <c r="W75" s="58">
        <f t="shared" si="5"/>
        <v>4</v>
      </c>
      <c r="X75" s="59"/>
      <c r="Y75" s="53">
        <f t="shared" si="6"/>
        <v>120</v>
      </c>
      <c r="Z75" s="54"/>
      <c r="AA75" s="53">
        <f t="shared" si="7"/>
        <v>40</v>
      </c>
      <c r="AB75" s="54"/>
      <c r="AC75" s="85">
        <v>16</v>
      </c>
      <c r="AD75" s="188"/>
      <c r="AE75" s="189"/>
      <c r="AF75" s="188"/>
      <c r="AG75" s="189">
        <v>24</v>
      </c>
      <c r="AH75" s="59"/>
      <c r="AI75" s="85">
        <v>80</v>
      </c>
      <c r="AJ75" s="187"/>
      <c r="AK75" s="193"/>
      <c r="AL75" s="194"/>
      <c r="AM75" s="85"/>
      <c r="AN75" s="59"/>
      <c r="AO75" s="85">
        <v>2.5</v>
      </c>
      <c r="AP75" s="59"/>
      <c r="AQ75" s="53"/>
      <c r="AR75" s="54"/>
      <c r="AS75" s="53"/>
      <c r="AT75" s="54"/>
      <c r="AU75" s="53"/>
      <c r="AV75" s="54"/>
      <c r="AW75" s="53"/>
      <c r="AX75" s="54"/>
      <c r="AY75" s="53"/>
      <c r="AZ75" s="55"/>
      <c r="BA75" s="4"/>
    </row>
    <row r="76" spans="1:53" ht="37.5" customHeight="1" thickBot="1">
      <c r="A76" s="195" t="s">
        <v>804</v>
      </c>
      <c r="B76" s="196"/>
      <c r="C76" s="220" t="s">
        <v>777</v>
      </c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2"/>
      <c r="O76" s="85">
        <v>3</v>
      </c>
      <c r="P76" s="59"/>
      <c r="Q76" s="85"/>
      <c r="R76" s="59"/>
      <c r="S76" s="85"/>
      <c r="T76" s="59"/>
      <c r="U76" s="85"/>
      <c r="V76" s="187"/>
      <c r="W76" s="58">
        <f t="shared" si="5"/>
        <v>5</v>
      </c>
      <c r="X76" s="59"/>
      <c r="Y76" s="85">
        <f t="shared" si="6"/>
        <v>150</v>
      </c>
      <c r="Z76" s="59"/>
      <c r="AA76" s="85">
        <f t="shared" si="7"/>
        <v>40</v>
      </c>
      <c r="AB76" s="59"/>
      <c r="AC76" s="85">
        <v>16</v>
      </c>
      <c r="AD76" s="188"/>
      <c r="AE76" s="189"/>
      <c r="AF76" s="188"/>
      <c r="AG76" s="189">
        <v>24</v>
      </c>
      <c r="AH76" s="59"/>
      <c r="AI76" s="85">
        <v>110</v>
      </c>
      <c r="AJ76" s="187"/>
      <c r="AK76" s="193"/>
      <c r="AL76" s="194"/>
      <c r="AM76" s="85"/>
      <c r="AN76" s="59"/>
      <c r="AO76" s="85">
        <v>2.5</v>
      </c>
      <c r="AP76" s="59"/>
      <c r="AQ76" s="85"/>
      <c r="AR76" s="59"/>
      <c r="AS76" s="85"/>
      <c r="AT76" s="59"/>
      <c r="AU76" s="85"/>
      <c r="AV76" s="59"/>
      <c r="AW76" s="85"/>
      <c r="AX76" s="59"/>
      <c r="AY76" s="85"/>
      <c r="AZ76" s="187"/>
      <c r="BA76" s="4"/>
    </row>
    <row r="77" spans="1:53" ht="13.5" customHeight="1" thickBot="1">
      <c r="A77" s="210" t="s">
        <v>85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2"/>
      <c r="O77" s="200">
        <v>11</v>
      </c>
      <c r="P77" s="201"/>
      <c r="Q77" s="200">
        <v>1</v>
      </c>
      <c r="R77" s="201"/>
      <c r="S77" s="200"/>
      <c r="T77" s="201"/>
      <c r="U77" s="200"/>
      <c r="V77" s="213"/>
      <c r="W77" s="211">
        <f>SUM(W65:X76)</f>
        <v>52</v>
      </c>
      <c r="X77" s="212"/>
      <c r="Y77" s="214">
        <f>SUM(Y65:Z76)</f>
        <v>1560</v>
      </c>
      <c r="Z77" s="215"/>
      <c r="AA77" s="211">
        <f>SUM(AA65:AB76)</f>
        <v>472</v>
      </c>
      <c r="AB77" s="212"/>
      <c r="AC77" s="211">
        <f>SUM(AC65:AD76)</f>
        <v>192</v>
      </c>
      <c r="AD77" s="212"/>
      <c r="AE77" s="211">
        <f>SUM(AE65:AF76)</f>
        <v>0</v>
      </c>
      <c r="AF77" s="212"/>
      <c r="AG77" s="211">
        <f>SUM(AG65:AH76)</f>
        <v>280</v>
      </c>
      <c r="AH77" s="212"/>
      <c r="AI77" s="211">
        <f>SUM(AI65:AJ76)</f>
        <v>1088</v>
      </c>
      <c r="AJ77" s="212"/>
      <c r="AK77" s="202">
        <f>SUM(AK65:AL76)</f>
        <v>9.5</v>
      </c>
      <c r="AL77" s="203"/>
      <c r="AM77" s="200">
        <f>SUM(AM65:AN76)</f>
        <v>10</v>
      </c>
      <c r="AN77" s="201"/>
      <c r="AO77" s="200">
        <f>SUM(AO65:AP76)</f>
        <v>10</v>
      </c>
      <c r="AP77" s="201"/>
      <c r="AQ77" s="200"/>
      <c r="AR77" s="201"/>
      <c r="AS77" s="200"/>
      <c r="AT77" s="201"/>
      <c r="AU77" s="200"/>
      <c r="AV77" s="201"/>
      <c r="AW77" s="200"/>
      <c r="AX77" s="201"/>
      <c r="AY77" s="203"/>
      <c r="AZ77" s="213"/>
      <c r="BA77" s="5"/>
    </row>
    <row r="78" spans="1:53" ht="12.75" customHeight="1" thickBot="1">
      <c r="A78" s="69" t="s">
        <v>298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3">
        <v>12</v>
      </c>
      <c r="P78" s="288"/>
      <c r="Q78" s="73">
        <v>4</v>
      </c>
      <c r="R78" s="288"/>
      <c r="S78" s="70"/>
      <c r="T78" s="70"/>
      <c r="U78" s="73"/>
      <c r="V78" s="74"/>
      <c r="W78" s="216">
        <f>W77+W49</f>
        <v>90</v>
      </c>
      <c r="X78" s="72"/>
      <c r="Y78" s="216">
        <f>Y77+Y49</f>
        <v>2700</v>
      </c>
      <c r="Z78" s="72"/>
      <c r="AA78" s="216">
        <f>AA77+AA49</f>
        <v>544</v>
      </c>
      <c r="AB78" s="72"/>
      <c r="AC78" s="216">
        <f>AC77+AC49</f>
        <v>224</v>
      </c>
      <c r="AD78" s="72"/>
      <c r="AE78" s="216">
        <f>AE77+AE49</f>
        <v>0</v>
      </c>
      <c r="AF78" s="72"/>
      <c r="AG78" s="216">
        <f>AG77+AG49</f>
        <v>320</v>
      </c>
      <c r="AH78" s="72"/>
      <c r="AI78" s="216">
        <f>AI77+AI49</f>
        <v>2156</v>
      </c>
      <c r="AJ78" s="216"/>
      <c r="AK78" s="229">
        <f>AK77+AK49</f>
        <v>12</v>
      </c>
      <c r="AL78" s="72"/>
      <c r="AM78" s="216">
        <f>AM77+AM49</f>
        <v>10</v>
      </c>
      <c r="AN78" s="72"/>
      <c r="AO78" s="216">
        <f>AO77+AO49</f>
        <v>12</v>
      </c>
      <c r="AP78" s="72"/>
      <c r="AQ78" s="71"/>
      <c r="AR78" s="216"/>
      <c r="AS78" s="71"/>
      <c r="AT78" s="216"/>
      <c r="AU78" s="71"/>
      <c r="AV78" s="216"/>
      <c r="AW78" s="71"/>
      <c r="AX78" s="216"/>
      <c r="AY78" s="71"/>
      <c r="AZ78" s="223"/>
      <c r="BA78" s="6"/>
    </row>
    <row r="79" spans="1:53" ht="15" customHeight="1">
      <c r="A79" s="184" t="s">
        <v>86</v>
      </c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6"/>
    </row>
    <row r="80" spans="1:53" ht="13.5" customHeight="1">
      <c r="A80" s="245" t="s">
        <v>140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6"/>
    </row>
    <row r="81" spans="1:53" ht="27" customHeight="1">
      <c r="A81" s="195" t="s">
        <v>805</v>
      </c>
      <c r="B81" s="196"/>
      <c r="C81" s="220" t="s">
        <v>312</v>
      </c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2"/>
      <c r="O81" s="80"/>
      <c r="P81" s="81"/>
      <c r="Q81" s="82">
        <v>1</v>
      </c>
      <c r="R81" s="83"/>
      <c r="S81" s="80"/>
      <c r="T81" s="81"/>
      <c r="U81" s="80"/>
      <c r="V81" s="204"/>
      <c r="W81" s="89">
        <f>Y81/30</f>
        <v>3</v>
      </c>
      <c r="X81" s="81"/>
      <c r="Y81" s="80">
        <f aca="true" t="shared" si="8" ref="Y81:Y95">SUM(AA81,AI81)</f>
        <v>90</v>
      </c>
      <c r="Z81" s="81"/>
      <c r="AA81" s="80">
        <f aca="true" t="shared" si="9" ref="AA81:AA95">SUM(AK81*AK$41,AM81*AM$41,AO81*AO$41,AQ81*AQ$41,AS81*AS$41,AU81*AU$41,AW81*AW$41,AY81*AY$41)</f>
        <v>32</v>
      </c>
      <c r="AB81" s="81"/>
      <c r="AC81" s="80">
        <v>16</v>
      </c>
      <c r="AD81" s="205"/>
      <c r="AE81" s="89"/>
      <c r="AF81" s="205"/>
      <c r="AG81" s="89">
        <v>16</v>
      </c>
      <c r="AH81" s="81"/>
      <c r="AI81" s="80">
        <v>58</v>
      </c>
      <c r="AJ81" s="204"/>
      <c r="AK81" s="228">
        <v>2</v>
      </c>
      <c r="AL81" s="227"/>
      <c r="AM81" s="226"/>
      <c r="AN81" s="227"/>
      <c r="AO81" s="80"/>
      <c r="AP81" s="81"/>
      <c r="AQ81" s="80"/>
      <c r="AR81" s="81"/>
      <c r="AS81" s="80"/>
      <c r="AT81" s="81"/>
      <c r="AU81" s="80"/>
      <c r="AV81" s="81"/>
      <c r="AW81" s="80"/>
      <c r="AX81" s="81"/>
      <c r="AY81" s="80"/>
      <c r="AZ81" s="204"/>
      <c r="BA81" s="3"/>
    </row>
    <row r="82" spans="1:53" ht="25.5" customHeight="1">
      <c r="A82" s="195" t="s">
        <v>806</v>
      </c>
      <c r="B82" s="196"/>
      <c r="C82" s="220" t="s">
        <v>309</v>
      </c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2"/>
      <c r="O82" s="82"/>
      <c r="P82" s="83"/>
      <c r="Q82" s="82">
        <v>1</v>
      </c>
      <c r="R82" s="83"/>
      <c r="S82" s="82"/>
      <c r="T82" s="83"/>
      <c r="U82" s="82"/>
      <c r="V82" s="219"/>
      <c r="W82" s="89">
        <f aca="true" t="shared" si="10" ref="W82:W95">Y82/30</f>
        <v>3</v>
      </c>
      <c r="X82" s="81"/>
      <c r="Y82" s="82">
        <f t="shared" si="8"/>
        <v>90</v>
      </c>
      <c r="Z82" s="83"/>
      <c r="AA82" s="82">
        <f t="shared" si="9"/>
        <v>32</v>
      </c>
      <c r="AB82" s="83"/>
      <c r="AC82" s="80">
        <v>16</v>
      </c>
      <c r="AD82" s="205"/>
      <c r="AE82" s="89"/>
      <c r="AF82" s="205"/>
      <c r="AG82" s="89">
        <v>16</v>
      </c>
      <c r="AH82" s="81"/>
      <c r="AI82" s="80">
        <v>58</v>
      </c>
      <c r="AJ82" s="204"/>
      <c r="AK82" s="206">
        <v>2</v>
      </c>
      <c r="AL82" s="83"/>
      <c r="AM82" s="82"/>
      <c r="AN82" s="83"/>
      <c r="AO82" s="82"/>
      <c r="AP82" s="83"/>
      <c r="AQ82" s="82"/>
      <c r="AR82" s="83"/>
      <c r="AS82" s="82"/>
      <c r="AT82" s="83"/>
      <c r="AU82" s="82"/>
      <c r="AV82" s="83"/>
      <c r="AW82" s="82"/>
      <c r="AX82" s="83"/>
      <c r="AY82" s="82"/>
      <c r="AZ82" s="219"/>
      <c r="BA82" s="14"/>
    </row>
    <row r="83" spans="1:53" ht="11.25" customHeight="1">
      <c r="A83" s="195" t="s">
        <v>807</v>
      </c>
      <c r="B83" s="196"/>
      <c r="C83" s="77" t="s">
        <v>324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9"/>
      <c r="O83" s="80"/>
      <c r="P83" s="81"/>
      <c r="Q83" s="82">
        <v>1</v>
      </c>
      <c r="R83" s="83"/>
      <c r="S83" s="80"/>
      <c r="T83" s="81"/>
      <c r="U83" s="80"/>
      <c r="V83" s="204"/>
      <c r="W83" s="89">
        <f t="shared" si="10"/>
        <v>3</v>
      </c>
      <c r="X83" s="81"/>
      <c r="Y83" s="80">
        <f t="shared" si="8"/>
        <v>90</v>
      </c>
      <c r="Z83" s="81"/>
      <c r="AA83" s="80">
        <f t="shared" si="9"/>
        <v>32</v>
      </c>
      <c r="AB83" s="81"/>
      <c r="AC83" s="80">
        <v>16</v>
      </c>
      <c r="AD83" s="205"/>
      <c r="AE83" s="89"/>
      <c r="AF83" s="205"/>
      <c r="AG83" s="89">
        <v>16</v>
      </c>
      <c r="AH83" s="81"/>
      <c r="AI83" s="80">
        <v>58</v>
      </c>
      <c r="AJ83" s="204"/>
      <c r="AK83" s="206">
        <v>2</v>
      </c>
      <c r="AL83" s="83"/>
      <c r="AM83" s="80"/>
      <c r="AN83" s="81"/>
      <c r="AO83" s="80"/>
      <c r="AP83" s="81"/>
      <c r="AQ83" s="80"/>
      <c r="AR83" s="81"/>
      <c r="AS83" s="80"/>
      <c r="AT83" s="81"/>
      <c r="AU83" s="80"/>
      <c r="AV83" s="81"/>
      <c r="AW83" s="80"/>
      <c r="AX83" s="81"/>
      <c r="AY83" s="80"/>
      <c r="AZ83" s="204"/>
      <c r="BA83" s="3"/>
    </row>
    <row r="84" spans="1:53" ht="10.5" customHeight="1">
      <c r="A84" s="195" t="s">
        <v>808</v>
      </c>
      <c r="B84" s="196"/>
      <c r="C84" s="207" t="s">
        <v>820</v>
      </c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9"/>
      <c r="O84" s="80"/>
      <c r="P84" s="81"/>
      <c r="Q84" s="82">
        <v>1</v>
      </c>
      <c r="R84" s="83"/>
      <c r="S84" s="80"/>
      <c r="T84" s="81"/>
      <c r="U84" s="80"/>
      <c r="V84" s="204"/>
      <c r="W84" s="89">
        <f t="shared" si="10"/>
        <v>3</v>
      </c>
      <c r="X84" s="81"/>
      <c r="Y84" s="80">
        <f t="shared" si="8"/>
        <v>90</v>
      </c>
      <c r="Z84" s="81"/>
      <c r="AA84" s="80">
        <f t="shared" si="9"/>
        <v>32</v>
      </c>
      <c r="AB84" s="81"/>
      <c r="AC84" s="80">
        <v>16</v>
      </c>
      <c r="AD84" s="205"/>
      <c r="AE84" s="89"/>
      <c r="AF84" s="205"/>
      <c r="AG84" s="89">
        <v>16</v>
      </c>
      <c r="AH84" s="81"/>
      <c r="AI84" s="80">
        <v>58</v>
      </c>
      <c r="AJ84" s="204"/>
      <c r="AK84" s="206">
        <v>2</v>
      </c>
      <c r="AL84" s="83"/>
      <c r="AM84" s="80"/>
      <c r="AN84" s="81"/>
      <c r="AO84" s="80"/>
      <c r="AP84" s="81"/>
      <c r="AQ84" s="80"/>
      <c r="AR84" s="81"/>
      <c r="AS84" s="80"/>
      <c r="AT84" s="81"/>
      <c r="AU84" s="80"/>
      <c r="AV84" s="81"/>
      <c r="AW84" s="80"/>
      <c r="AX84" s="81"/>
      <c r="AY84" s="80"/>
      <c r="AZ84" s="204"/>
      <c r="BA84" s="3"/>
    </row>
    <row r="85" spans="1:53" ht="25.5" customHeight="1">
      <c r="A85" s="195" t="s">
        <v>809</v>
      </c>
      <c r="B85" s="196"/>
      <c r="C85" s="77" t="s">
        <v>313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9"/>
      <c r="O85" s="80"/>
      <c r="P85" s="81"/>
      <c r="Q85" s="82">
        <v>2</v>
      </c>
      <c r="R85" s="83"/>
      <c r="S85" s="80"/>
      <c r="T85" s="81"/>
      <c r="U85" s="80"/>
      <c r="V85" s="204"/>
      <c r="W85" s="89">
        <f t="shared" si="10"/>
        <v>3</v>
      </c>
      <c r="X85" s="81"/>
      <c r="Y85" s="80">
        <f t="shared" si="8"/>
        <v>90</v>
      </c>
      <c r="Z85" s="81"/>
      <c r="AA85" s="80">
        <f t="shared" si="9"/>
        <v>32</v>
      </c>
      <c r="AB85" s="81"/>
      <c r="AC85" s="80">
        <v>16</v>
      </c>
      <c r="AD85" s="205"/>
      <c r="AE85" s="89"/>
      <c r="AF85" s="205"/>
      <c r="AG85" s="89">
        <v>16</v>
      </c>
      <c r="AH85" s="81"/>
      <c r="AI85" s="80">
        <v>58</v>
      </c>
      <c r="AJ85" s="204"/>
      <c r="AK85" s="206"/>
      <c r="AL85" s="83"/>
      <c r="AM85" s="206">
        <v>2</v>
      </c>
      <c r="AN85" s="83"/>
      <c r="AO85" s="80"/>
      <c r="AP85" s="81"/>
      <c r="AQ85" s="80"/>
      <c r="AR85" s="81"/>
      <c r="AS85" s="80"/>
      <c r="AT85" s="81"/>
      <c r="AU85" s="80"/>
      <c r="AV85" s="81"/>
      <c r="AW85" s="80"/>
      <c r="AX85" s="81"/>
      <c r="AY85" s="80"/>
      <c r="AZ85" s="204"/>
      <c r="BA85" s="3"/>
    </row>
    <row r="86" spans="1:53" ht="10.5" customHeight="1">
      <c r="A86" s="195" t="s">
        <v>810</v>
      </c>
      <c r="B86" s="196"/>
      <c r="C86" s="207" t="s">
        <v>246</v>
      </c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9"/>
      <c r="O86" s="82"/>
      <c r="P86" s="83"/>
      <c r="Q86" s="82">
        <v>2</v>
      </c>
      <c r="R86" s="83"/>
      <c r="S86" s="82"/>
      <c r="T86" s="83"/>
      <c r="U86" s="82"/>
      <c r="V86" s="219"/>
      <c r="W86" s="89">
        <f t="shared" si="10"/>
        <v>3</v>
      </c>
      <c r="X86" s="81"/>
      <c r="Y86" s="82">
        <f t="shared" si="8"/>
        <v>90</v>
      </c>
      <c r="Z86" s="83"/>
      <c r="AA86" s="82">
        <f t="shared" si="9"/>
        <v>32</v>
      </c>
      <c r="AB86" s="83"/>
      <c r="AC86" s="80">
        <v>16</v>
      </c>
      <c r="AD86" s="205"/>
      <c r="AE86" s="89"/>
      <c r="AF86" s="205"/>
      <c r="AG86" s="89">
        <v>16</v>
      </c>
      <c r="AH86" s="81"/>
      <c r="AI86" s="80">
        <v>58</v>
      </c>
      <c r="AJ86" s="204"/>
      <c r="AK86" s="206"/>
      <c r="AL86" s="83"/>
      <c r="AM86" s="206">
        <v>2</v>
      </c>
      <c r="AN86" s="83"/>
      <c r="AO86" s="82"/>
      <c r="AP86" s="83"/>
      <c r="AQ86" s="82"/>
      <c r="AR86" s="83"/>
      <c r="AS86" s="82"/>
      <c r="AT86" s="83"/>
      <c r="AU86" s="82"/>
      <c r="AV86" s="83"/>
      <c r="AW86" s="82"/>
      <c r="AX86" s="83"/>
      <c r="AY86" s="82"/>
      <c r="AZ86" s="219"/>
      <c r="BA86" s="14"/>
    </row>
    <row r="87" spans="1:53" ht="24" customHeight="1">
      <c r="A87" s="195" t="s">
        <v>811</v>
      </c>
      <c r="B87" s="196"/>
      <c r="C87" s="77" t="s">
        <v>325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9"/>
      <c r="O87" s="80"/>
      <c r="P87" s="81"/>
      <c r="Q87" s="82">
        <v>2</v>
      </c>
      <c r="R87" s="83"/>
      <c r="S87" s="80"/>
      <c r="T87" s="81"/>
      <c r="U87" s="80"/>
      <c r="V87" s="204"/>
      <c r="W87" s="89">
        <f aca="true" t="shared" si="11" ref="W87:W92">Y87/30</f>
        <v>3</v>
      </c>
      <c r="X87" s="81"/>
      <c r="Y87" s="80">
        <f aca="true" t="shared" si="12" ref="Y87:Y92">SUM(AA87,AI87)</f>
        <v>90</v>
      </c>
      <c r="Z87" s="81"/>
      <c r="AA87" s="80">
        <f aca="true" t="shared" si="13" ref="AA87:AA92">SUM(AK87*AK$41,AM87*AM$41,AO87*AO$41,AQ87*AQ$41,AS87*AS$41,AU87*AU$41,AW87*AW$41,AY87*AY$41)</f>
        <v>32</v>
      </c>
      <c r="AB87" s="81"/>
      <c r="AC87" s="80">
        <v>16</v>
      </c>
      <c r="AD87" s="205"/>
      <c r="AE87" s="89"/>
      <c r="AF87" s="205"/>
      <c r="AG87" s="89">
        <v>16</v>
      </c>
      <c r="AH87" s="81"/>
      <c r="AI87" s="80">
        <v>58</v>
      </c>
      <c r="AJ87" s="204"/>
      <c r="AK87" s="206"/>
      <c r="AL87" s="83"/>
      <c r="AM87" s="206">
        <v>2</v>
      </c>
      <c r="AN87" s="83"/>
      <c r="AO87" s="80"/>
      <c r="AP87" s="81"/>
      <c r="AQ87" s="80"/>
      <c r="AR87" s="81"/>
      <c r="AS87" s="80"/>
      <c r="AT87" s="81"/>
      <c r="AU87" s="80"/>
      <c r="AV87" s="81"/>
      <c r="AW87" s="80"/>
      <c r="AX87" s="81"/>
      <c r="AY87" s="80"/>
      <c r="AZ87" s="204"/>
      <c r="BA87" s="3"/>
    </row>
    <row r="88" spans="1:53" ht="24" customHeight="1">
      <c r="A88" s="195" t="s">
        <v>812</v>
      </c>
      <c r="B88" s="196"/>
      <c r="C88" s="207" t="s">
        <v>202</v>
      </c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9"/>
      <c r="O88" s="80"/>
      <c r="P88" s="81"/>
      <c r="Q88" s="82">
        <v>2</v>
      </c>
      <c r="R88" s="83"/>
      <c r="S88" s="80"/>
      <c r="T88" s="81"/>
      <c r="U88" s="80"/>
      <c r="V88" s="204"/>
      <c r="W88" s="89">
        <f t="shared" si="11"/>
        <v>3</v>
      </c>
      <c r="X88" s="81"/>
      <c r="Y88" s="80">
        <f t="shared" si="12"/>
        <v>90</v>
      </c>
      <c r="Z88" s="81"/>
      <c r="AA88" s="80">
        <f t="shared" si="13"/>
        <v>32</v>
      </c>
      <c r="AB88" s="81"/>
      <c r="AC88" s="80">
        <v>16</v>
      </c>
      <c r="AD88" s="205"/>
      <c r="AE88" s="89"/>
      <c r="AF88" s="205"/>
      <c r="AG88" s="89">
        <v>16</v>
      </c>
      <c r="AH88" s="81"/>
      <c r="AI88" s="80">
        <v>58</v>
      </c>
      <c r="AJ88" s="204"/>
      <c r="AK88" s="206"/>
      <c r="AL88" s="83"/>
      <c r="AM88" s="206">
        <v>2</v>
      </c>
      <c r="AN88" s="83"/>
      <c r="AO88" s="80"/>
      <c r="AP88" s="81"/>
      <c r="AQ88" s="80"/>
      <c r="AR88" s="81"/>
      <c r="AS88" s="80"/>
      <c r="AT88" s="81"/>
      <c r="AU88" s="80"/>
      <c r="AV88" s="81"/>
      <c r="AW88" s="80"/>
      <c r="AX88" s="81"/>
      <c r="AY88" s="80"/>
      <c r="AZ88" s="204"/>
      <c r="BA88" s="3"/>
    </row>
    <row r="89" spans="1:53" ht="10.5" customHeight="1">
      <c r="A89" s="195" t="s">
        <v>813</v>
      </c>
      <c r="B89" s="196"/>
      <c r="C89" s="77" t="s">
        <v>821</v>
      </c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9"/>
      <c r="O89" s="53"/>
      <c r="P89" s="54"/>
      <c r="Q89" s="53">
        <v>2</v>
      </c>
      <c r="R89" s="54"/>
      <c r="S89" s="53"/>
      <c r="T89" s="54"/>
      <c r="U89" s="53"/>
      <c r="V89" s="55"/>
      <c r="W89" s="58">
        <f t="shared" si="11"/>
        <v>3</v>
      </c>
      <c r="X89" s="59"/>
      <c r="Y89" s="53">
        <f t="shared" si="12"/>
        <v>90</v>
      </c>
      <c r="Z89" s="54"/>
      <c r="AA89" s="53">
        <f t="shared" si="13"/>
        <v>32</v>
      </c>
      <c r="AB89" s="54"/>
      <c r="AC89" s="53">
        <v>16</v>
      </c>
      <c r="AD89" s="60"/>
      <c r="AE89" s="61"/>
      <c r="AF89" s="60"/>
      <c r="AG89" s="61">
        <v>16</v>
      </c>
      <c r="AH89" s="54"/>
      <c r="AI89" s="53">
        <v>58</v>
      </c>
      <c r="AJ89" s="55"/>
      <c r="AK89" s="56"/>
      <c r="AL89" s="57"/>
      <c r="AM89" s="53">
        <v>2</v>
      </c>
      <c r="AN89" s="54"/>
      <c r="AO89" s="53"/>
      <c r="AP89" s="54"/>
      <c r="AQ89" s="53"/>
      <c r="AR89" s="54"/>
      <c r="AS89" s="53"/>
      <c r="AT89" s="54"/>
      <c r="AU89" s="53"/>
      <c r="AV89" s="54"/>
      <c r="AW89" s="53"/>
      <c r="AX89" s="54"/>
      <c r="AY89" s="53"/>
      <c r="AZ89" s="55"/>
      <c r="BA89" s="4"/>
    </row>
    <row r="90" spans="1:53" ht="25.5" customHeight="1">
      <c r="A90" s="195" t="s">
        <v>814</v>
      </c>
      <c r="B90" s="196"/>
      <c r="C90" s="220" t="s">
        <v>321</v>
      </c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2"/>
      <c r="O90" s="53"/>
      <c r="P90" s="54"/>
      <c r="Q90" s="53">
        <v>2</v>
      </c>
      <c r="R90" s="54"/>
      <c r="S90" s="53"/>
      <c r="T90" s="54"/>
      <c r="U90" s="53"/>
      <c r="V90" s="55"/>
      <c r="W90" s="58">
        <f t="shared" si="11"/>
        <v>3</v>
      </c>
      <c r="X90" s="59"/>
      <c r="Y90" s="53">
        <f t="shared" si="12"/>
        <v>90</v>
      </c>
      <c r="Z90" s="54"/>
      <c r="AA90" s="53">
        <f t="shared" si="13"/>
        <v>32</v>
      </c>
      <c r="AB90" s="54"/>
      <c r="AC90" s="53">
        <v>16</v>
      </c>
      <c r="AD90" s="60"/>
      <c r="AE90" s="61"/>
      <c r="AF90" s="60"/>
      <c r="AG90" s="61">
        <v>16</v>
      </c>
      <c r="AH90" s="54"/>
      <c r="AI90" s="53">
        <v>58</v>
      </c>
      <c r="AJ90" s="55"/>
      <c r="AK90" s="56"/>
      <c r="AL90" s="57"/>
      <c r="AM90" s="53">
        <v>2</v>
      </c>
      <c r="AN90" s="54"/>
      <c r="AO90" s="53"/>
      <c r="AP90" s="54"/>
      <c r="AQ90" s="53"/>
      <c r="AR90" s="54"/>
      <c r="AS90" s="53"/>
      <c r="AT90" s="54"/>
      <c r="AU90" s="53"/>
      <c r="AV90" s="54"/>
      <c r="AW90" s="53"/>
      <c r="AX90" s="54"/>
      <c r="AY90" s="53"/>
      <c r="AZ90" s="55"/>
      <c r="BA90" s="4"/>
    </row>
    <row r="91" spans="1:53" ht="12" customHeight="1">
      <c r="A91" s="195" t="s">
        <v>815</v>
      </c>
      <c r="B91" s="196"/>
      <c r="C91" s="77" t="s">
        <v>171</v>
      </c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9"/>
      <c r="O91" s="80"/>
      <c r="P91" s="81"/>
      <c r="Q91" s="82">
        <v>3</v>
      </c>
      <c r="R91" s="83"/>
      <c r="S91" s="80"/>
      <c r="T91" s="81"/>
      <c r="U91" s="80"/>
      <c r="V91" s="204"/>
      <c r="W91" s="89">
        <f t="shared" si="11"/>
        <v>3</v>
      </c>
      <c r="X91" s="81"/>
      <c r="Y91" s="80">
        <f t="shared" si="12"/>
        <v>90</v>
      </c>
      <c r="Z91" s="81"/>
      <c r="AA91" s="80">
        <f t="shared" si="13"/>
        <v>32</v>
      </c>
      <c r="AB91" s="81"/>
      <c r="AC91" s="80">
        <v>16</v>
      </c>
      <c r="AD91" s="205"/>
      <c r="AE91" s="89"/>
      <c r="AF91" s="205"/>
      <c r="AG91" s="89">
        <v>16</v>
      </c>
      <c r="AH91" s="81"/>
      <c r="AI91" s="80">
        <v>58</v>
      </c>
      <c r="AJ91" s="204"/>
      <c r="AK91" s="206"/>
      <c r="AL91" s="83"/>
      <c r="AM91" s="206"/>
      <c r="AN91" s="83"/>
      <c r="AO91" s="206">
        <v>2</v>
      </c>
      <c r="AP91" s="83"/>
      <c r="AQ91" s="80"/>
      <c r="AR91" s="81"/>
      <c r="AS91" s="80"/>
      <c r="AT91" s="81"/>
      <c r="AU91" s="80"/>
      <c r="AV91" s="81"/>
      <c r="AW91" s="80"/>
      <c r="AX91" s="81"/>
      <c r="AY91" s="80"/>
      <c r="AZ91" s="204"/>
      <c r="BA91" s="3"/>
    </row>
    <row r="92" spans="1:53" ht="24" customHeight="1">
      <c r="A92" s="195" t="s">
        <v>816</v>
      </c>
      <c r="B92" s="196"/>
      <c r="C92" s="207" t="s">
        <v>822</v>
      </c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9"/>
      <c r="O92" s="80"/>
      <c r="P92" s="81"/>
      <c r="Q92" s="82">
        <v>3</v>
      </c>
      <c r="R92" s="83"/>
      <c r="S92" s="80"/>
      <c r="T92" s="81"/>
      <c r="U92" s="80"/>
      <c r="V92" s="204"/>
      <c r="W92" s="89">
        <f t="shared" si="11"/>
        <v>3</v>
      </c>
      <c r="X92" s="81"/>
      <c r="Y92" s="80">
        <f t="shared" si="12"/>
        <v>90</v>
      </c>
      <c r="Z92" s="81"/>
      <c r="AA92" s="80">
        <f t="shared" si="13"/>
        <v>32</v>
      </c>
      <c r="AB92" s="81"/>
      <c r="AC92" s="80">
        <v>16</v>
      </c>
      <c r="AD92" s="205"/>
      <c r="AE92" s="89"/>
      <c r="AF92" s="205"/>
      <c r="AG92" s="89">
        <v>16</v>
      </c>
      <c r="AH92" s="81"/>
      <c r="AI92" s="80">
        <v>58</v>
      </c>
      <c r="AJ92" s="204"/>
      <c r="AK92" s="206"/>
      <c r="AL92" s="83"/>
      <c r="AM92" s="206"/>
      <c r="AN92" s="83"/>
      <c r="AO92" s="206">
        <v>2</v>
      </c>
      <c r="AP92" s="83"/>
      <c r="AQ92" s="80"/>
      <c r="AR92" s="81"/>
      <c r="AS92" s="80"/>
      <c r="AT92" s="81"/>
      <c r="AU92" s="80"/>
      <c r="AV92" s="81"/>
      <c r="AW92" s="80"/>
      <c r="AX92" s="81"/>
      <c r="AY92" s="80"/>
      <c r="AZ92" s="204"/>
      <c r="BA92" s="3"/>
    </row>
    <row r="93" spans="1:53" ht="12" customHeight="1">
      <c r="A93" s="195" t="s">
        <v>817</v>
      </c>
      <c r="B93" s="196"/>
      <c r="C93" s="77" t="s">
        <v>326</v>
      </c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9"/>
      <c r="O93" s="80"/>
      <c r="P93" s="81"/>
      <c r="Q93" s="82">
        <v>3</v>
      </c>
      <c r="R93" s="83"/>
      <c r="S93" s="80"/>
      <c r="T93" s="81"/>
      <c r="U93" s="80"/>
      <c r="V93" s="204"/>
      <c r="W93" s="89">
        <f t="shared" si="10"/>
        <v>3</v>
      </c>
      <c r="X93" s="81"/>
      <c r="Y93" s="80">
        <f t="shared" si="8"/>
        <v>90</v>
      </c>
      <c r="Z93" s="81"/>
      <c r="AA93" s="80">
        <f t="shared" si="9"/>
        <v>32</v>
      </c>
      <c r="AB93" s="81"/>
      <c r="AC93" s="80">
        <v>16</v>
      </c>
      <c r="AD93" s="205"/>
      <c r="AE93" s="89"/>
      <c r="AF93" s="205"/>
      <c r="AG93" s="89">
        <v>16</v>
      </c>
      <c r="AH93" s="81"/>
      <c r="AI93" s="80">
        <v>58</v>
      </c>
      <c r="AJ93" s="204"/>
      <c r="AK93" s="206"/>
      <c r="AL93" s="83"/>
      <c r="AM93" s="206"/>
      <c r="AN93" s="83"/>
      <c r="AO93" s="206">
        <v>2</v>
      </c>
      <c r="AP93" s="83"/>
      <c r="AQ93" s="80"/>
      <c r="AR93" s="81"/>
      <c r="AS93" s="80"/>
      <c r="AT93" s="81"/>
      <c r="AU93" s="80"/>
      <c r="AV93" s="81"/>
      <c r="AW93" s="80"/>
      <c r="AX93" s="81"/>
      <c r="AY93" s="80"/>
      <c r="AZ93" s="204"/>
      <c r="BA93" s="3"/>
    </row>
    <row r="94" spans="1:53" ht="12" customHeight="1">
      <c r="A94" s="195" t="s">
        <v>818</v>
      </c>
      <c r="B94" s="196"/>
      <c r="C94" s="207" t="s">
        <v>823</v>
      </c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9"/>
      <c r="O94" s="80"/>
      <c r="P94" s="81"/>
      <c r="Q94" s="82">
        <v>3</v>
      </c>
      <c r="R94" s="83"/>
      <c r="S94" s="80"/>
      <c r="T94" s="81"/>
      <c r="U94" s="80"/>
      <c r="V94" s="204"/>
      <c r="W94" s="89">
        <f t="shared" si="10"/>
        <v>3</v>
      </c>
      <c r="X94" s="81"/>
      <c r="Y94" s="80">
        <f t="shared" si="8"/>
        <v>90</v>
      </c>
      <c r="Z94" s="81"/>
      <c r="AA94" s="80">
        <f t="shared" si="9"/>
        <v>32</v>
      </c>
      <c r="AB94" s="81"/>
      <c r="AC94" s="80">
        <v>16</v>
      </c>
      <c r="AD94" s="205"/>
      <c r="AE94" s="89"/>
      <c r="AF94" s="205"/>
      <c r="AG94" s="89">
        <v>16</v>
      </c>
      <c r="AH94" s="81"/>
      <c r="AI94" s="80">
        <v>58</v>
      </c>
      <c r="AJ94" s="204"/>
      <c r="AK94" s="206"/>
      <c r="AL94" s="83"/>
      <c r="AM94" s="206"/>
      <c r="AN94" s="83"/>
      <c r="AO94" s="206">
        <v>2</v>
      </c>
      <c r="AP94" s="83"/>
      <c r="AQ94" s="80"/>
      <c r="AR94" s="81"/>
      <c r="AS94" s="80"/>
      <c r="AT94" s="81"/>
      <c r="AU94" s="80"/>
      <c r="AV94" s="81"/>
      <c r="AW94" s="80"/>
      <c r="AX94" s="81"/>
      <c r="AY94" s="80"/>
      <c r="AZ94" s="204"/>
      <c r="BA94" s="3"/>
    </row>
    <row r="95" spans="1:53" ht="12" customHeight="1" thickBot="1">
      <c r="A95" s="195" t="s">
        <v>819</v>
      </c>
      <c r="B95" s="196"/>
      <c r="C95" s="77" t="s">
        <v>33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9"/>
      <c r="O95" s="80"/>
      <c r="P95" s="81"/>
      <c r="Q95" s="292" t="s">
        <v>778</v>
      </c>
      <c r="R95" s="293"/>
      <c r="S95" s="80"/>
      <c r="T95" s="81"/>
      <c r="U95" s="80"/>
      <c r="V95" s="204"/>
      <c r="W95" s="89">
        <f t="shared" si="10"/>
        <v>9</v>
      </c>
      <c r="X95" s="81"/>
      <c r="Y95" s="80">
        <f t="shared" si="8"/>
        <v>270</v>
      </c>
      <c r="Z95" s="81"/>
      <c r="AA95" s="80">
        <f t="shared" si="9"/>
        <v>96</v>
      </c>
      <c r="AB95" s="81"/>
      <c r="AC95" s="80"/>
      <c r="AD95" s="205"/>
      <c r="AE95" s="89"/>
      <c r="AF95" s="205"/>
      <c r="AG95" s="89">
        <v>96</v>
      </c>
      <c r="AH95" s="81"/>
      <c r="AI95" s="80">
        <v>174</v>
      </c>
      <c r="AJ95" s="204"/>
      <c r="AK95" s="206">
        <v>2</v>
      </c>
      <c r="AL95" s="83"/>
      <c r="AM95" s="226">
        <v>2</v>
      </c>
      <c r="AN95" s="227"/>
      <c r="AO95" s="80">
        <v>2</v>
      </c>
      <c r="AP95" s="81"/>
      <c r="AQ95" s="80"/>
      <c r="AR95" s="81"/>
      <c r="AS95" s="80"/>
      <c r="AT95" s="81"/>
      <c r="AU95" s="80"/>
      <c r="AV95" s="81"/>
      <c r="AW95" s="80"/>
      <c r="AX95" s="81"/>
      <c r="AY95" s="80"/>
      <c r="AZ95" s="204"/>
      <c r="BA95" s="3"/>
    </row>
    <row r="96" spans="1:53" ht="12.75" customHeight="1" thickBot="1">
      <c r="A96" s="69" t="s">
        <v>297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288"/>
      <c r="O96" s="73"/>
      <c r="P96" s="288"/>
      <c r="Q96" s="73">
        <v>10</v>
      </c>
      <c r="R96" s="288"/>
      <c r="S96" s="73"/>
      <c r="T96" s="288"/>
      <c r="U96" s="70"/>
      <c r="V96" s="74"/>
      <c r="W96" s="216">
        <f>SUM(W81:X83,W85:X88,W91:X93)</f>
        <v>30</v>
      </c>
      <c r="X96" s="72"/>
      <c r="Y96" s="216">
        <f>SUM(Y81:Z83,Y85:Z88,Y91:Z93)</f>
        <v>900</v>
      </c>
      <c r="Z96" s="72"/>
      <c r="AA96" s="216">
        <f>SUM(AA81:AB83,AA85:AB88,AA91:AB93)</f>
        <v>320</v>
      </c>
      <c r="AB96" s="72"/>
      <c r="AC96" s="216">
        <v>112</v>
      </c>
      <c r="AD96" s="72"/>
      <c r="AE96" s="216">
        <v>96</v>
      </c>
      <c r="AF96" s="72"/>
      <c r="AG96" s="216">
        <v>304</v>
      </c>
      <c r="AH96" s="72"/>
      <c r="AI96" s="216">
        <f>SUM(AI81:AJ83,AI85:AJ88,AI91:AJ93)</f>
        <v>580</v>
      </c>
      <c r="AJ96" s="72"/>
      <c r="AK96" s="216">
        <f>SUM(AK81:AL83)</f>
        <v>6</v>
      </c>
      <c r="AL96" s="72"/>
      <c r="AM96" s="216">
        <f>SUM(AM85:AN88)</f>
        <v>8</v>
      </c>
      <c r="AN96" s="72"/>
      <c r="AO96" s="71">
        <f>SUM(AO91:AP93)</f>
        <v>6</v>
      </c>
      <c r="AP96" s="216"/>
      <c r="AQ96" s="71"/>
      <c r="AR96" s="216"/>
      <c r="AS96" s="71"/>
      <c r="AT96" s="216"/>
      <c r="AU96" s="71"/>
      <c r="AV96" s="216"/>
      <c r="AW96" s="71"/>
      <c r="AX96" s="216"/>
      <c r="AY96" s="71"/>
      <c r="AZ96" s="223"/>
      <c r="BA96" s="6"/>
    </row>
    <row r="97" spans="1:53" ht="12.75" customHeight="1" thickBot="1">
      <c r="A97" s="69" t="s">
        <v>87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288"/>
      <c r="O97" s="73">
        <v>12</v>
      </c>
      <c r="P97" s="288"/>
      <c r="Q97" s="73">
        <v>14</v>
      </c>
      <c r="R97" s="288"/>
      <c r="S97" s="73"/>
      <c r="T97" s="288"/>
      <c r="U97" s="70"/>
      <c r="V97" s="74"/>
      <c r="W97" s="216">
        <v>120</v>
      </c>
      <c r="X97" s="72"/>
      <c r="Y97" s="216">
        <v>3600</v>
      </c>
      <c r="Z97" s="72"/>
      <c r="AA97" s="216">
        <v>864</v>
      </c>
      <c r="AB97" s="72"/>
      <c r="AC97" s="216">
        <v>336</v>
      </c>
      <c r="AD97" s="72"/>
      <c r="AE97" s="216"/>
      <c r="AF97" s="72"/>
      <c r="AG97" s="216">
        <v>528</v>
      </c>
      <c r="AH97" s="72"/>
      <c r="AI97" s="71">
        <v>2736</v>
      </c>
      <c r="AJ97" s="223"/>
      <c r="AK97" s="216"/>
      <c r="AL97" s="72"/>
      <c r="AM97" s="216"/>
      <c r="AN97" s="72"/>
      <c r="AO97" s="71"/>
      <c r="AP97" s="216"/>
      <c r="AQ97" s="71"/>
      <c r="AR97" s="216"/>
      <c r="AS97" s="71"/>
      <c r="AT97" s="216"/>
      <c r="AU97" s="71"/>
      <c r="AV97" s="216"/>
      <c r="AW97" s="71"/>
      <c r="AX97" s="216"/>
      <c r="AY97" s="71"/>
      <c r="AZ97" s="223"/>
      <c r="BA97" s="6"/>
    </row>
    <row r="98" spans="1:53" ht="11.25" customHeight="1">
      <c r="A98" s="233" t="s">
        <v>88</v>
      </c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5"/>
      <c r="O98" s="53"/>
      <c r="P98" s="54"/>
      <c r="Q98" s="53"/>
      <c r="R98" s="54"/>
      <c r="S98" s="53"/>
      <c r="T98" s="54"/>
      <c r="U98" s="53"/>
      <c r="V98" s="55"/>
      <c r="W98" s="126"/>
      <c r="X98" s="54"/>
      <c r="Y98" s="53"/>
      <c r="Z98" s="54"/>
      <c r="AA98" s="53"/>
      <c r="AB98" s="54"/>
      <c r="AC98" s="53"/>
      <c r="AD98" s="60"/>
      <c r="AE98" s="61"/>
      <c r="AF98" s="60"/>
      <c r="AG98" s="61"/>
      <c r="AH98" s="54"/>
      <c r="AI98" s="53"/>
      <c r="AJ98" s="55"/>
      <c r="AK98" s="236">
        <v>18</v>
      </c>
      <c r="AL98" s="237"/>
      <c r="AM98" s="238">
        <v>18</v>
      </c>
      <c r="AN98" s="239"/>
      <c r="AO98" s="240">
        <v>18</v>
      </c>
      <c r="AP98" s="240"/>
      <c r="AQ98" s="241"/>
      <c r="AR98" s="240"/>
      <c r="AS98" s="241"/>
      <c r="AT98" s="240"/>
      <c r="AU98" s="241"/>
      <c r="AV98" s="240"/>
      <c r="AW98" s="241"/>
      <c r="AX98" s="242"/>
      <c r="AY98" s="241"/>
      <c r="AZ98" s="243"/>
      <c r="BA98" s="7"/>
    </row>
    <row r="99" spans="1:53" ht="11.25" customHeight="1">
      <c r="A99" s="233" t="s">
        <v>327</v>
      </c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5"/>
      <c r="O99" s="53">
        <f>SUM(AK99:AZ99)</f>
        <v>120</v>
      </c>
      <c r="P99" s="54"/>
      <c r="Q99" s="53"/>
      <c r="R99" s="54"/>
      <c r="S99" s="53"/>
      <c r="T99" s="54"/>
      <c r="U99" s="53"/>
      <c r="V99" s="55"/>
      <c r="W99" s="126"/>
      <c r="X99" s="54"/>
      <c r="Y99" s="53"/>
      <c r="Z99" s="54"/>
      <c r="AA99" s="53"/>
      <c r="AB99" s="54"/>
      <c r="AC99" s="53"/>
      <c r="AD99" s="60"/>
      <c r="AE99" s="61"/>
      <c r="AF99" s="60"/>
      <c r="AG99" s="61"/>
      <c r="AH99" s="54"/>
      <c r="AI99" s="53"/>
      <c r="AJ99" s="55"/>
      <c r="AK99" s="244">
        <v>30</v>
      </c>
      <c r="AL99" s="54"/>
      <c r="AM99" s="53">
        <v>30</v>
      </c>
      <c r="AN99" s="54"/>
      <c r="AO99" s="85">
        <v>30</v>
      </c>
      <c r="AP99" s="59"/>
      <c r="AQ99" s="85">
        <v>30</v>
      </c>
      <c r="AR99" s="59"/>
      <c r="AS99" s="85"/>
      <c r="AT99" s="59"/>
      <c r="AU99" s="85"/>
      <c r="AV99" s="59"/>
      <c r="AW99" s="85"/>
      <c r="AX99" s="59"/>
      <c r="AY99" s="85"/>
      <c r="AZ99" s="187"/>
      <c r="BA99" s="4"/>
    </row>
    <row r="100" spans="1:53" ht="11.25" customHeight="1">
      <c r="A100" s="233" t="s">
        <v>34</v>
      </c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5"/>
      <c r="O100" s="53">
        <f>SUM(AK100:AZ100)</f>
        <v>12</v>
      </c>
      <c r="P100" s="54"/>
      <c r="Q100" s="53"/>
      <c r="R100" s="54"/>
      <c r="S100" s="53"/>
      <c r="T100" s="54"/>
      <c r="U100" s="53"/>
      <c r="V100" s="55"/>
      <c r="W100" s="126"/>
      <c r="X100" s="54"/>
      <c r="Y100" s="53"/>
      <c r="Z100" s="54"/>
      <c r="AA100" s="53"/>
      <c r="AB100" s="54"/>
      <c r="AC100" s="53"/>
      <c r="AD100" s="60"/>
      <c r="AE100" s="61"/>
      <c r="AF100" s="60"/>
      <c r="AG100" s="61"/>
      <c r="AH100" s="54"/>
      <c r="AI100" s="53"/>
      <c r="AJ100" s="55"/>
      <c r="AK100" s="244">
        <v>4</v>
      </c>
      <c r="AL100" s="54"/>
      <c r="AM100" s="53">
        <v>4</v>
      </c>
      <c r="AN100" s="54"/>
      <c r="AO100" s="85">
        <v>4</v>
      </c>
      <c r="AP100" s="59"/>
      <c r="AQ100" s="85"/>
      <c r="AR100" s="59"/>
      <c r="AS100" s="85"/>
      <c r="AT100" s="59"/>
      <c r="AU100" s="85"/>
      <c r="AV100" s="59"/>
      <c r="AW100" s="85"/>
      <c r="AX100" s="59"/>
      <c r="AY100" s="85"/>
      <c r="AZ100" s="187"/>
      <c r="BA100" s="4"/>
    </row>
    <row r="101" spans="1:53" ht="11.25" customHeight="1">
      <c r="A101" s="233" t="s">
        <v>35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5"/>
      <c r="O101" s="53"/>
      <c r="P101" s="54"/>
      <c r="Q101" s="53">
        <f>SUM(AK101:AZ101)</f>
        <v>14</v>
      </c>
      <c r="R101" s="54"/>
      <c r="S101" s="53"/>
      <c r="T101" s="54"/>
      <c r="U101" s="53"/>
      <c r="V101" s="55"/>
      <c r="W101" s="126"/>
      <c r="X101" s="54"/>
      <c r="Y101" s="53"/>
      <c r="Z101" s="54"/>
      <c r="AA101" s="53"/>
      <c r="AB101" s="54"/>
      <c r="AC101" s="53"/>
      <c r="AD101" s="60"/>
      <c r="AE101" s="61"/>
      <c r="AF101" s="60"/>
      <c r="AG101" s="61"/>
      <c r="AH101" s="54"/>
      <c r="AI101" s="53"/>
      <c r="AJ101" s="55"/>
      <c r="AK101" s="126">
        <v>4</v>
      </c>
      <c r="AL101" s="54"/>
      <c r="AM101" s="53">
        <v>4</v>
      </c>
      <c r="AN101" s="54"/>
      <c r="AO101" s="53">
        <v>4</v>
      </c>
      <c r="AP101" s="54"/>
      <c r="AQ101" s="53">
        <v>2</v>
      </c>
      <c r="AR101" s="54"/>
      <c r="AS101" s="53"/>
      <c r="AT101" s="54"/>
      <c r="AU101" s="53"/>
      <c r="AV101" s="54"/>
      <c r="AW101" s="53"/>
      <c r="AX101" s="54"/>
      <c r="AY101" s="53"/>
      <c r="AZ101" s="55"/>
      <c r="BA101" s="4"/>
    </row>
    <row r="102" spans="1:53" ht="11.25" customHeight="1">
      <c r="A102" s="233" t="s">
        <v>36</v>
      </c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5"/>
      <c r="O102" s="53"/>
      <c r="P102" s="54"/>
      <c r="Q102" s="53"/>
      <c r="R102" s="54"/>
      <c r="S102" s="53"/>
      <c r="T102" s="126"/>
      <c r="U102" s="53"/>
      <c r="V102" s="55"/>
      <c r="W102" s="126"/>
      <c r="X102" s="54"/>
      <c r="Y102" s="53"/>
      <c r="Z102" s="54"/>
      <c r="AA102" s="53"/>
      <c r="AB102" s="54"/>
      <c r="AC102" s="53"/>
      <c r="AD102" s="60"/>
      <c r="AE102" s="61"/>
      <c r="AF102" s="60"/>
      <c r="AG102" s="61"/>
      <c r="AH102" s="54"/>
      <c r="AI102" s="53"/>
      <c r="AJ102" s="55"/>
      <c r="AK102" s="126"/>
      <c r="AL102" s="54"/>
      <c r="AM102" s="53"/>
      <c r="AN102" s="54"/>
      <c r="AO102" s="53"/>
      <c r="AP102" s="54"/>
      <c r="AQ102" s="53"/>
      <c r="AR102" s="54"/>
      <c r="AS102" s="53"/>
      <c r="AT102" s="54"/>
      <c r="AU102" s="53"/>
      <c r="AV102" s="54"/>
      <c r="AW102" s="53"/>
      <c r="AX102" s="54"/>
      <c r="AY102" s="53"/>
      <c r="AZ102" s="55"/>
      <c r="BA102" s="4"/>
    </row>
    <row r="103" spans="1:51" s="8" customFormat="1" ht="39" customHeight="1">
      <c r="A103" s="16"/>
      <c r="B103" s="16"/>
      <c r="C103" s="8" t="s">
        <v>825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W103" s="16"/>
      <c r="X103" s="35"/>
      <c r="Y103" s="35"/>
      <c r="Z103" s="35"/>
      <c r="AA103" s="35"/>
      <c r="AB103" s="35"/>
      <c r="AC103" s="35"/>
      <c r="AD103" s="35"/>
      <c r="AE103" s="35"/>
      <c r="AF103" s="35"/>
      <c r="AG103" s="36"/>
      <c r="AH103" s="36"/>
      <c r="AI103" s="36"/>
      <c r="AJ103" s="36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16"/>
      <c r="AV103" s="19"/>
      <c r="AW103" s="19"/>
      <c r="AX103" s="19"/>
      <c r="AY103" s="19"/>
    </row>
    <row r="104" spans="1:51" s="8" customFormat="1" ht="24.75" customHeight="1">
      <c r="A104" s="16"/>
      <c r="B104" s="16"/>
      <c r="C104" s="8" t="s">
        <v>508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W104" s="16"/>
      <c r="X104" s="35"/>
      <c r="Y104" s="35"/>
      <c r="Z104" s="35"/>
      <c r="AA104" s="35"/>
      <c r="AB104" s="35"/>
      <c r="AC104" s="35"/>
      <c r="AD104" s="35"/>
      <c r="AE104" s="35"/>
      <c r="AF104" s="35"/>
      <c r="AG104" s="36"/>
      <c r="AH104" s="36"/>
      <c r="AI104" s="36"/>
      <c r="AJ104" s="36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16"/>
      <c r="AV104" s="19"/>
      <c r="AW104" s="19"/>
      <c r="AX104" s="19"/>
      <c r="AY104" s="19"/>
    </row>
    <row r="105" ht="24.75" customHeight="1">
      <c r="C105" s="8" t="s">
        <v>509</v>
      </c>
    </row>
    <row r="106" s="8" customFormat="1" ht="33.75" customHeight="1">
      <c r="A106" s="9" t="s">
        <v>472</v>
      </c>
    </row>
    <row r="107" ht="6.75" customHeight="1"/>
    <row r="108" spans="1:25" ht="27" customHeight="1">
      <c r="A108" s="9" t="s">
        <v>56</v>
      </c>
      <c r="Y108" s="9" t="s">
        <v>72</v>
      </c>
    </row>
    <row r="109" ht="12.75" customHeight="1"/>
    <row r="111" spans="23:51" ht="15.75">
      <c r="W111" s="26"/>
      <c r="X111" s="24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4"/>
      <c r="AW111" s="24"/>
      <c r="AX111" s="24"/>
      <c r="AY111" s="24"/>
    </row>
    <row r="112" spans="23:51" ht="15.75">
      <c r="W112" s="27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4"/>
      <c r="AW112" s="24"/>
      <c r="AX112" s="24"/>
      <c r="AY112" s="24"/>
    </row>
    <row r="113" spans="21:41" ht="12.75"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32"/>
      <c r="AI113" s="32"/>
      <c r="AJ113" s="32"/>
      <c r="AK113" s="32"/>
      <c r="AL113" s="32"/>
      <c r="AM113" s="32"/>
      <c r="AN113" s="20"/>
      <c r="AO113" s="20"/>
    </row>
    <row r="114" spans="21:41" ht="12.75"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21:41" ht="12.75"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</sheetData>
  <sheetProtection/>
  <mergeCells count="1288">
    <mergeCell ref="A87:B87"/>
    <mergeCell ref="C87:N87"/>
    <mergeCell ref="O87:P87"/>
    <mergeCell ref="Q87:R87"/>
    <mergeCell ref="S87:T87"/>
    <mergeCell ref="AO77:AP77"/>
    <mergeCell ref="AM77:AN77"/>
    <mergeCell ref="AE87:AF87"/>
    <mergeCell ref="AG87:AH87"/>
    <mergeCell ref="AI87:AJ87"/>
    <mergeCell ref="AQ77:AR77"/>
    <mergeCell ref="AS77:AT77"/>
    <mergeCell ref="AU77:AV77"/>
    <mergeCell ref="AW77:AX77"/>
    <mergeCell ref="AY77:AZ77"/>
    <mergeCell ref="AC77:AD77"/>
    <mergeCell ref="AE77:AF77"/>
    <mergeCell ref="AG77:AH77"/>
    <mergeCell ref="AI77:AJ77"/>
    <mergeCell ref="AK77:AL77"/>
    <mergeCell ref="AW76:AX76"/>
    <mergeCell ref="AY76:AZ76"/>
    <mergeCell ref="A77:N77"/>
    <mergeCell ref="O77:P77"/>
    <mergeCell ref="Q77:R77"/>
    <mergeCell ref="S77:T77"/>
    <mergeCell ref="U77:V77"/>
    <mergeCell ref="W77:X77"/>
    <mergeCell ref="Y77:Z77"/>
    <mergeCell ref="AA77:AB77"/>
    <mergeCell ref="AK76:AL76"/>
    <mergeCell ref="AM76:AN76"/>
    <mergeCell ref="AO76:AP76"/>
    <mergeCell ref="AQ76:AR76"/>
    <mergeCell ref="AS76:AT76"/>
    <mergeCell ref="AU76:AV76"/>
    <mergeCell ref="Y76:Z76"/>
    <mergeCell ref="AA76:AB76"/>
    <mergeCell ref="AC76:AD76"/>
    <mergeCell ref="AE76:AF76"/>
    <mergeCell ref="AG76:AH76"/>
    <mergeCell ref="AI76:AJ76"/>
    <mergeCell ref="AU75:AV75"/>
    <mergeCell ref="AW75:AX75"/>
    <mergeCell ref="AY75:AZ75"/>
    <mergeCell ref="A76:B76"/>
    <mergeCell ref="C76:N76"/>
    <mergeCell ref="O76:P76"/>
    <mergeCell ref="Q76:R76"/>
    <mergeCell ref="S76:T76"/>
    <mergeCell ref="U76:V76"/>
    <mergeCell ref="W76:X76"/>
    <mergeCell ref="AI75:AJ75"/>
    <mergeCell ref="AK75:AL75"/>
    <mergeCell ref="AM75:AN75"/>
    <mergeCell ref="AO75:AP75"/>
    <mergeCell ref="AQ75:AR75"/>
    <mergeCell ref="AS75:AT75"/>
    <mergeCell ref="W75:X75"/>
    <mergeCell ref="Y75:Z75"/>
    <mergeCell ref="AA75:AB75"/>
    <mergeCell ref="AC75:AD75"/>
    <mergeCell ref="AE75:AF75"/>
    <mergeCell ref="AG75:AH75"/>
    <mergeCell ref="A75:B75"/>
    <mergeCell ref="C75:N75"/>
    <mergeCell ref="O75:P75"/>
    <mergeCell ref="Q75:R75"/>
    <mergeCell ref="S75:T75"/>
    <mergeCell ref="U75:V75"/>
    <mergeCell ref="AO74:AP74"/>
    <mergeCell ref="AQ74:AR74"/>
    <mergeCell ref="AS74:AT74"/>
    <mergeCell ref="AU74:AV74"/>
    <mergeCell ref="AW74:AX74"/>
    <mergeCell ref="AY74:AZ74"/>
    <mergeCell ref="AC74:AD74"/>
    <mergeCell ref="AE74:AF74"/>
    <mergeCell ref="AG74:AH74"/>
    <mergeCell ref="AI74:AJ74"/>
    <mergeCell ref="AK74:AL74"/>
    <mergeCell ref="AM74:AN74"/>
    <mergeCell ref="AY73:AZ73"/>
    <mergeCell ref="A74:B74"/>
    <mergeCell ref="C74:N74"/>
    <mergeCell ref="O74:P74"/>
    <mergeCell ref="Q74:R74"/>
    <mergeCell ref="S74:T74"/>
    <mergeCell ref="U74:V74"/>
    <mergeCell ref="W74:X74"/>
    <mergeCell ref="Y74:Z74"/>
    <mergeCell ref="AA74:AB74"/>
    <mergeCell ref="AM73:AN73"/>
    <mergeCell ref="AO73:AP73"/>
    <mergeCell ref="AQ73:AR73"/>
    <mergeCell ref="AS73:AT73"/>
    <mergeCell ref="AU73:AV73"/>
    <mergeCell ref="AW73:AX73"/>
    <mergeCell ref="AA73:AB73"/>
    <mergeCell ref="AC73:AD73"/>
    <mergeCell ref="AE73:AF73"/>
    <mergeCell ref="AG73:AH73"/>
    <mergeCell ref="AI73:AJ73"/>
    <mergeCell ref="AK73:AL73"/>
    <mergeCell ref="AW90:AX90"/>
    <mergeCell ref="AY90:AZ90"/>
    <mergeCell ref="A73:B73"/>
    <mergeCell ref="C73:N73"/>
    <mergeCell ref="O73:P73"/>
    <mergeCell ref="Q73:R73"/>
    <mergeCell ref="S73:T73"/>
    <mergeCell ref="U73:V73"/>
    <mergeCell ref="W73:X73"/>
    <mergeCell ref="Y73:Z73"/>
    <mergeCell ref="AK90:AL90"/>
    <mergeCell ref="AM90:AN90"/>
    <mergeCell ref="AO90:AP90"/>
    <mergeCell ref="AQ90:AR90"/>
    <mergeCell ref="AS90:AT90"/>
    <mergeCell ref="AU90:AV90"/>
    <mergeCell ref="Y90:Z90"/>
    <mergeCell ref="AA90:AB90"/>
    <mergeCell ref="AC90:AD90"/>
    <mergeCell ref="AE90:AF90"/>
    <mergeCell ref="AG90:AH90"/>
    <mergeCell ref="AI90:AJ90"/>
    <mergeCell ref="AU72:AV72"/>
    <mergeCell ref="AW72:AX72"/>
    <mergeCell ref="AY72:AZ72"/>
    <mergeCell ref="A90:B90"/>
    <mergeCell ref="C90:N90"/>
    <mergeCell ref="O90:P90"/>
    <mergeCell ref="Q90:R90"/>
    <mergeCell ref="S90:T90"/>
    <mergeCell ref="U90:V90"/>
    <mergeCell ref="W90:X90"/>
    <mergeCell ref="AI72:AJ72"/>
    <mergeCell ref="AK72:AL72"/>
    <mergeCell ref="AM72:AN72"/>
    <mergeCell ref="AO72:AP72"/>
    <mergeCell ref="AQ72:AR72"/>
    <mergeCell ref="AS72:AT72"/>
    <mergeCell ref="W72:X72"/>
    <mergeCell ref="Y72:Z72"/>
    <mergeCell ref="AA72:AB72"/>
    <mergeCell ref="AC72:AD72"/>
    <mergeCell ref="AE72:AF72"/>
    <mergeCell ref="AG72:AH72"/>
    <mergeCell ref="A72:B72"/>
    <mergeCell ref="C72:N72"/>
    <mergeCell ref="O72:P72"/>
    <mergeCell ref="Q72:R72"/>
    <mergeCell ref="S72:T72"/>
    <mergeCell ref="U72:V72"/>
    <mergeCell ref="AO71:AP71"/>
    <mergeCell ref="AQ71:AR71"/>
    <mergeCell ref="AS71:AT71"/>
    <mergeCell ref="AU71:AV71"/>
    <mergeCell ref="AW71:AX71"/>
    <mergeCell ref="AY71:AZ71"/>
    <mergeCell ref="AC71:AD71"/>
    <mergeCell ref="AE71:AF71"/>
    <mergeCell ref="AG71:AH71"/>
    <mergeCell ref="AI71:AJ71"/>
    <mergeCell ref="AK71:AL71"/>
    <mergeCell ref="AM71:AN71"/>
    <mergeCell ref="AY70:AZ70"/>
    <mergeCell ref="A71:B71"/>
    <mergeCell ref="C71:N71"/>
    <mergeCell ref="O71:P71"/>
    <mergeCell ref="Q71:R71"/>
    <mergeCell ref="S71:T71"/>
    <mergeCell ref="U71:V71"/>
    <mergeCell ref="W71:X71"/>
    <mergeCell ref="Y71:Z71"/>
    <mergeCell ref="AA71:AB71"/>
    <mergeCell ref="AM70:AN70"/>
    <mergeCell ref="AO70:AP70"/>
    <mergeCell ref="AQ70:AR70"/>
    <mergeCell ref="AS70:AT70"/>
    <mergeCell ref="AU70:AV70"/>
    <mergeCell ref="AW70:AX70"/>
    <mergeCell ref="AA70:AB70"/>
    <mergeCell ref="AC70:AD70"/>
    <mergeCell ref="AE70:AF70"/>
    <mergeCell ref="AG70:AH70"/>
    <mergeCell ref="AI70:AJ70"/>
    <mergeCell ref="AK70:AL70"/>
    <mergeCell ref="AW69:AX69"/>
    <mergeCell ref="AY69:AZ69"/>
    <mergeCell ref="A70:B70"/>
    <mergeCell ref="C70:N70"/>
    <mergeCell ref="O70:P70"/>
    <mergeCell ref="Q70:R70"/>
    <mergeCell ref="S70:T70"/>
    <mergeCell ref="U70:V70"/>
    <mergeCell ref="W70:X70"/>
    <mergeCell ref="Y70:Z70"/>
    <mergeCell ref="AK69:AL69"/>
    <mergeCell ref="AM69:AN69"/>
    <mergeCell ref="AO69:AP69"/>
    <mergeCell ref="AQ69:AR69"/>
    <mergeCell ref="AS69:AT69"/>
    <mergeCell ref="AU69:AV69"/>
    <mergeCell ref="Y69:Z69"/>
    <mergeCell ref="AA69:AB69"/>
    <mergeCell ref="AC69:AD69"/>
    <mergeCell ref="AE69:AF69"/>
    <mergeCell ref="AG69:AH69"/>
    <mergeCell ref="AI69:AJ69"/>
    <mergeCell ref="AU68:AV68"/>
    <mergeCell ref="AW68:AX68"/>
    <mergeCell ref="AY68:AZ68"/>
    <mergeCell ref="A69:B69"/>
    <mergeCell ref="C69:N69"/>
    <mergeCell ref="O69:P69"/>
    <mergeCell ref="Q69:R69"/>
    <mergeCell ref="S69:T69"/>
    <mergeCell ref="U69:V69"/>
    <mergeCell ref="W69:X69"/>
    <mergeCell ref="AI68:AJ68"/>
    <mergeCell ref="AK68:AL68"/>
    <mergeCell ref="AM68:AN68"/>
    <mergeCell ref="AO68:AP68"/>
    <mergeCell ref="AQ68:AR68"/>
    <mergeCell ref="AS68:AT68"/>
    <mergeCell ref="W68:X68"/>
    <mergeCell ref="Y68:Z68"/>
    <mergeCell ref="AA68:AB68"/>
    <mergeCell ref="AC68:AD68"/>
    <mergeCell ref="AE68:AF68"/>
    <mergeCell ref="AG68:AH68"/>
    <mergeCell ref="A68:B68"/>
    <mergeCell ref="C68:N68"/>
    <mergeCell ref="O68:P68"/>
    <mergeCell ref="Q68:R68"/>
    <mergeCell ref="S68:T68"/>
    <mergeCell ref="U68:V68"/>
    <mergeCell ref="AO67:AP67"/>
    <mergeCell ref="AQ67:AR67"/>
    <mergeCell ref="AS67:AT67"/>
    <mergeCell ref="AU67:AV67"/>
    <mergeCell ref="AW67:AX67"/>
    <mergeCell ref="AY67:AZ67"/>
    <mergeCell ref="AC67:AD67"/>
    <mergeCell ref="AE67:AF67"/>
    <mergeCell ref="AG67:AH67"/>
    <mergeCell ref="AI67:AJ67"/>
    <mergeCell ref="AK67:AL67"/>
    <mergeCell ref="AM67:AN67"/>
    <mergeCell ref="AY66:AZ66"/>
    <mergeCell ref="A67:B67"/>
    <mergeCell ref="C67:N67"/>
    <mergeCell ref="O67:P67"/>
    <mergeCell ref="Q67:R67"/>
    <mergeCell ref="S67:T67"/>
    <mergeCell ref="U67:V67"/>
    <mergeCell ref="W67:X67"/>
    <mergeCell ref="Y67:Z67"/>
    <mergeCell ref="AA67:AB67"/>
    <mergeCell ref="AM66:AN66"/>
    <mergeCell ref="AO66:AP66"/>
    <mergeCell ref="AQ66:AR66"/>
    <mergeCell ref="AS66:AT66"/>
    <mergeCell ref="AU66:AV66"/>
    <mergeCell ref="AW66:AX66"/>
    <mergeCell ref="AA66:AB66"/>
    <mergeCell ref="AC66:AD66"/>
    <mergeCell ref="AE66:AF66"/>
    <mergeCell ref="AG66:AH66"/>
    <mergeCell ref="AI66:AJ66"/>
    <mergeCell ref="AK66:AL66"/>
    <mergeCell ref="AW65:AX65"/>
    <mergeCell ref="AY65:AZ65"/>
    <mergeCell ref="A66:B66"/>
    <mergeCell ref="C66:N66"/>
    <mergeCell ref="O66:P66"/>
    <mergeCell ref="Q66:R66"/>
    <mergeCell ref="S66:T66"/>
    <mergeCell ref="U66:V66"/>
    <mergeCell ref="W66:X66"/>
    <mergeCell ref="Y66:Z66"/>
    <mergeCell ref="AK65:AL65"/>
    <mergeCell ref="AM65:AN65"/>
    <mergeCell ref="AO65:AP65"/>
    <mergeCell ref="AQ65:AR65"/>
    <mergeCell ref="AS65:AT65"/>
    <mergeCell ref="AU65:AV65"/>
    <mergeCell ref="Y65:Z65"/>
    <mergeCell ref="AA65:AB65"/>
    <mergeCell ref="AC65:AD65"/>
    <mergeCell ref="AE65:AF65"/>
    <mergeCell ref="AG65:AH65"/>
    <mergeCell ref="AI65:AJ65"/>
    <mergeCell ref="AW58:AX58"/>
    <mergeCell ref="AY58:AZ58"/>
    <mergeCell ref="A64:BA64"/>
    <mergeCell ref="A65:B65"/>
    <mergeCell ref="C65:N65"/>
    <mergeCell ref="O65:P65"/>
    <mergeCell ref="Q65:R65"/>
    <mergeCell ref="S65:T65"/>
    <mergeCell ref="U65:V65"/>
    <mergeCell ref="W65:X65"/>
    <mergeCell ref="AK58:AL58"/>
    <mergeCell ref="AM58:AN58"/>
    <mergeCell ref="AO58:AP58"/>
    <mergeCell ref="AQ58:AR58"/>
    <mergeCell ref="AS58:AT58"/>
    <mergeCell ref="AU58:AV58"/>
    <mergeCell ref="Y58:Z58"/>
    <mergeCell ref="AA58:AB58"/>
    <mergeCell ref="AC58:AD58"/>
    <mergeCell ref="AE58:AF58"/>
    <mergeCell ref="AG58:AH58"/>
    <mergeCell ref="AI58:AJ58"/>
    <mergeCell ref="AU57:AV57"/>
    <mergeCell ref="AW57:AX57"/>
    <mergeCell ref="AY57:AZ57"/>
    <mergeCell ref="A58:B58"/>
    <mergeCell ref="C58:N58"/>
    <mergeCell ref="O58:P58"/>
    <mergeCell ref="Q58:R58"/>
    <mergeCell ref="S58:T58"/>
    <mergeCell ref="U58:V58"/>
    <mergeCell ref="W58:X58"/>
    <mergeCell ref="AI57:AJ57"/>
    <mergeCell ref="AK57:AL57"/>
    <mergeCell ref="AM57:AN57"/>
    <mergeCell ref="AO57:AP57"/>
    <mergeCell ref="AQ57:AR57"/>
    <mergeCell ref="AS57:AT57"/>
    <mergeCell ref="W57:X57"/>
    <mergeCell ref="Y57:Z57"/>
    <mergeCell ref="AA57:AB57"/>
    <mergeCell ref="AC57:AD57"/>
    <mergeCell ref="AE57:AF57"/>
    <mergeCell ref="AG57:AH57"/>
    <mergeCell ref="AS56:AT56"/>
    <mergeCell ref="AU56:AV56"/>
    <mergeCell ref="AW56:AX56"/>
    <mergeCell ref="AY56:AZ56"/>
    <mergeCell ref="A57:B57"/>
    <mergeCell ref="C57:N57"/>
    <mergeCell ref="O57:P57"/>
    <mergeCell ref="Q57:R57"/>
    <mergeCell ref="S57:T57"/>
    <mergeCell ref="U57:V57"/>
    <mergeCell ref="Y56:Z56"/>
    <mergeCell ref="AA56:AB56"/>
    <mergeCell ref="AC56:AD56"/>
    <mergeCell ref="AE56:AF56"/>
    <mergeCell ref="AG56:AH56"/>
    <mergeCell ref="AI56:AJ56"/>
    <mergeCell ref="W55:X55"/>
    <mergeCell ref="Y55:Z55"/>
    <mergeCell ref="AA55:AB55"/>
    <mergeCell ref="A56:B56"/>
    <mergeCell ref="C56:N56"/>
    <mergeCell ref="O56:P56"/>
    <mergeCell ref="Q56:R56"/>
    <mergeCell ref="S56:T56"/>
    <mergeCell ref="U56:V56"/>
    <mergeCell ref="W56:X56"/>
    <mergeCell ref="A55:B55"/>
    <mergeCell ref="C55:N55"/>
    <mergeCell ref="O55:P55"/>
    <mergeCell ref="Q55:R55"/>
    <mergeCell ref="S55:T55"/>
    <mergeCell ref="U55:V55"/>
    <mergeCell ref="A1:L1"/>
    <mergeCell ref="AP1:BA1"/>
    <mergeCell ref="A2:L2"/>
    <mergeCell ref="AP2:BA2"/>
    <mergeCell ref="A3:L3"/>
    <mergeCell ref="AP3:BA3"/>
    <mergeCell ref="A4:L4"/>
    <mergeCell ref="M4:AO4"/>
    <mergeCell ref="AP4:BA4"/>
    <mergeCell ref="A5:BA5"/>
    <mergeCell ref="M6:AO6"/>
    <mergeCell ref="C11:AY11"/>
    <mergeCell ref="A14:BA14"/>
    <mergeCell ref="A15:A16"/>
    <mergeCell ref="B15:E15"/>
    <mergeCell ref="F15:I15"/>
    <mergeCell ref="J15:N15"/>
    <mergeCell ref="O15:R15"/>
    <mergeCell ref="S15:W15"/>
    <mergeCell ref="X15:AA15"/>
    <mergeCell ref="AB15:AE15"/>
    <mergeCell ref="AF15:AI15"/>
    <mergeCell ref="AJ15:AN15"/>
    <mergeCell ref="AO15:AR15"/>
    <mergeCell ref="AS15:AW15"/>
    <mergeCell ref="AX15:BA15"/>
    <mergeCell ref="A21:J21"/>
    <mergeCell ref="A22:A30"/>
    <mergeCell ref="B22:B30"/>
    <mergeCell ref="C22:C30"/>
    <mergeCell ref="D22:D30"/>
    <mergeCell ref="E22:E30"/>
    <mergeCell ref="F22:G30"/>
    <mergeCell ref="H22:H30"/>
    <mergeCell ref="I22:J30"/>
    <mergeCell ref="M22:Q25"/>
    <mergeCell ref="R22:S25"/>
    <mergeCell ref="T22:U25"/>
    <mergeCell ref="M26:Q27"/>
    <mergeCell ref="R26:S27"/>
    <mergeCell ref="X22:AT25"/>
    <mergeCell ref="AU22:AX25"/>
    <mergeCell ref="AY22:AZ25"/>
    <mergeCell ref="BA22:BA25"/>
    <mergeCell ref="X26:AT26"/>
    <mergeCell ref="AU26:AX26"/>
    <mergeCell ref="AY26:AZ26"/>
    <mergeCell ref="X27:AT27"/>
    <mergeCell ref="AU27:AX27"/>
    <mergeCell ref="AY27:AZ27"/>
    <mergeCell ref="X28:AT28"/>
    <mergeCell ref="AU28:AX28"/>
    <mergeCell ref="AY28:AZ28"/>
    <mergeCell ref="AY32:AZ33"/>
    <mergeCell ref="X29:AT29"/>
    <mergeCell ref="AU29:AX29"/>
    <mergeCell ref="AY29:AZ29"/>
    <mergeCell ref="X30:AT30"/>
    <mergeCell ref="AU30:AX30"/>
    <mergeCell ref="AY30:AZ30"/>
    <mergeCell ref="AY34:AZ34"/>
    <mergeCell ref="F31:G31"/>
    <mergeCell ref="I31:J31"/>
    <mergeCell ref="X31:AT31"/>
    <mergeCell ref="AU31:AX31"/>
    <mergeCell ref="AY31:AZ31"/>
    <mergeCell ref="F32:G32"/>
    <mergeCell ref="I32:J32"/>
    <mergeCell ref="X32:AT33"/>
    <mergeCell ref="AU32:AX33"/>
    <mergeCell ref="BA32:BA33"/>
    <mergeCell ref="AG39:AH41"/>
    <mergeCell ref="AK39:AL39"/>
    <mergeCell ref="AM39:AN39"/>
    <mergeCell ref="AO39:AP39"/>
    <mergeCell ref="A35:BA35"/>
    <mergeCell ref="F33:G33"/>
    <mergeCell ref="I33:J33"/>
    <mergeCell ref="X34:AT34"/>
    <mergeCell ref="AU34:AX34"/>
    <mergeCell ref="Y36:AJ36"/>
    <mergeCell ref="AS37:AV37"/>
    <mergeCell ref="AK36:AZ36"/>
    <mergeCell ref="BA36:BA41"/>
    <mergeCell ref="Y37:Z41"/>
    <mergeCell ref="AA37:AH37"/>
    <mergeCell ref="AQ41:AR41"/>
    <mergeCell ref="AQ39:AR39"/>
    <mergeCell ref="AS41:AT41"/>
    <mergeCell ref="AA38:AB41"/>
    <mergeCell ref="A36:B41"/>
    <mergeCell ref="C36:N41"/>
    <mergeCell ref="O36:V37"/>
    <mergeCell ref="W36:X41"/>
    <mergeCell ref="AK38:AZ38"/>
    <mergeCell ref="S39:T41"/>
    <mergeCell ref="U39:V41"/>
    <mergeCell ref="O38:P41"/>
    <mergeCell ref="Q38:R41"/>
    <mergeCell ref="S38:V38"/>
    <mergeCell ref="AC38:AH38"/>
    <mergeCell ref="AE39:AF41"/>
    <mergeCell ref="AC39:AD41"/>
    <mergeCell ref="AI37:AJ41"/>
    <mergeCell ref="AK37:AN37"/>
    <mergeCell ref="AO37:AR37"/>
    <mergeCell ref="AU41:AV41"/>
    <mergeCell ref="AW41:AX41"/>
    <mergeCell ref="AY41:AZ41"/>
    <mergeCell ref="AW37:AZ37"/>
    <mergeCell ref="AK41:AL41"/>
    <mergeCell ref="AM41:AN41"/>
    <mergeCell ref="AO41:AP41"/>
    <mergeCell ref="A42:BA42"/>
    <mergeCell ref="A50:BA50"/>
    <mergeCell ref="AS39:AT39"/>
    <mergeCell ref="AU39:AV39"/>
    <mergeCell ref="AW39:AX39"/>
    <mergeCell ref="AY39:AZ39"/>
    <mergeCell ref="AK40:AZ40"/>
    <mergeCell ref="A45:N45"/>
    <mergeCell ref="O45:P45"/>
    <mergeCell ref="Q45:R45"/>
    <mergeCell ref="A51:B51"/>
    <mergeCell ref="C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A52:B52"/>
    <mergeCell ref="C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A53:B53"/>
    <mergeCell ref="C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A54:B54"/>
    <mergeCell ref="C54:N54"/>
    <mergeCell ref="O54:P54"/>
    <mergeCell ref="Q54:R54"/>
    <mergeCell ref="S54:T54"/>
    <mergeCell ref="U54:V54"/>
    <mergeCell ref="W54:X54"/>
    <mergeCell ref="Y54:Z54"/>
    <mergeCell ref="AA54:AB54"/>
    <mergeCell ref="AY54:AZ54"/>
    <mergeCell ref="AC54:AD54"/>
    <mergeCell ref="AE54:AF54"/>
    <mergeCell ref="AG54:AH54"/>
    <mergeCell ref="AI54:AJ54"/>
    <mergeCell ref="AK54:AL54"/>
    <mergeCell ref="AM54:AN54"/>
    <mergeCell ref="AI59:AJ59"/>
    <mergeCell ref="AO54:AP54"/>
    <mergeCell ref="AQ54:AR54"/>
    <mergeCell ref="AS54:AT54"/>
    <mergeCell ref="AU54:AV54"/>
    <mergeCell ref="AW54:AX54"/>
    <mergeCell ref="AK56:AL56"/>
    <mergeCell ref="AM56:AN56"/>
    <mergeCell ref="AO56:AP56"/>
    <mergeCell ref="AQ56:AR56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A59:B59"/>
    <mergeCell ref="C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A60:B60"/>
    <mergeCell ref="C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A61:B61"/>
    <mergeCell ref="C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A62:B62"/>
    <mergeCell ref="C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A89:B89"/>
    <mergeCell ref="C89:N89"/>
    <mergeCell ref="O89:P89"/>
    <mergeCell ref="Q89:R89"/>
    <mergeCell ref="S89:T89"/>
    <mergeCell ref="U89:V89"/>
    <mergeCell ref="W89:X89"/>
    <mergeCell ref="AU89:AV89"/>
    <mergeCell ref="Y89:Z89"/>
    <mergeCell ref="AA89:AB89"/>
    <mergeCell ref="AC89:AD89"/>
    <mergeCell ref="AE89:AF89"/>
    <mergeCell ref="AG89:AH89"/>
    <mergeCell ref="AI89:AJ89"/>
    <mergeCell ref="Y63:Z63"/>
    <mergeCell ref="AA63:AB63"/>
    <mergeCell ref="AC63:AD63"/>
    <mergeCell ref="AW89:AX89"/>
    <mergeCell ref="AY89:AZ89"/>
    <mergeCell ref="AK89:AL89"/>
    <mergeCell ref="AM89:AN89"/>
    <mergeCell ref="AO89:AP89"/>
    <mergeCell ref="AQ89:AR89"/>
    <mergeCell ref="AS89:AT89"/>
    <mergeCell ref="A63:N63"/>
    <mergeCell ref="O63:P63"/>
    <mergeCell ref="Q63:R63"/>
    <mergeCell ref="S63:T63"/>
    <mergeCell ref="U63:V63"/>
    <mergeCell ref="W63:X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U87:V87"/>
    <mergeCell ref="W87:X87"/>
    <mergeCell ref="Y87:Z87"/>
    <mergeCell ref="AA87:AB87"/>
    <mergeCell ref="AC87:AD87"/>
    <mergeCell ref="AK87:AL87"/>
    <mergeCell ref="AM87:AN87"/>
    <mergeCell ref="AO87:AP87"/>
    <mergeCell ref="AQ87:AR87"/>
    <mergeCell ref="AS87:AT87"/>
    <mergeCell ref="AU87:AV87"/>
    <mergeCell ref="AW87:AX87"/>
    <mergeCell ref="AY87:AZ87"/>
    <mergeCell ref="A88:B88"/>
    <mergeCell ref="C88:N88"/>
    <mergeCell ref="O88:P88"/>
    <mergeCell ref="Q88:R88"/>
    <mergeCell ref="S88:T88"/>
    <mergeCell ref="U88:V88"/>
    <mergeCell ref="W88:X88"/>
    <mergeCell ref="Y88:Z88"/>
    <mergeCell ref="AA88:AB88"/>
    <mergeCell ref="AC88:AD88"/>
    <mergeCell ref="AE88:AF88"/>
    <mergeCell ref="AG88:AH88"/>
    <mergeCell ref="AI88:AJ88"/>
    <mergeCell ref="AK88:AL88"/>
    <mergeCell ref="AM88:AN88"/>
    <mergeCell ref="AO88:AP88"/>
    <mergeCell ref="AQ88:AR88"/>
    <mergeCell ref="AS88:AT88"/>
    <mergeCell ref="AU88:AV88"/>
    <mergeCell ref="AW88:AX88"/>
    <mergeCell ref="AY88:AZ88"/>
    <mergeCell ref="A91:B91"/>
    <mergeCell ref="C91:N91"/>
    <mergeCell ref="O91:P91"/>
    <mergeCell ref="Q91:R91"/>
    <mergeCell ref="S91:T91"/>
    <mergeCell ref="U91:V91"/>
    <mergeCell ref="W91:X91"/>
    <mergeCell ref="Y91:Z91"/>
    <mergeCell ref="AA91:AB91"/>
    <mergeCell ref="AC91:AD91"/>
    <mergeCell ref="AE91:AF91"/>
    <mergeCell ref="AG91:AH91"/>
    <mergeCell ref="AI91:AJ91"/>
    <mergeCell ref="AK91:AL91"/>
    <mergeCell ref="AM91:AN91"/>
    <mergeCell ref="AO91:AP91"/>
    <mergeCell ref="AQ91:AR91"/>
    <mergeCell ref="AS91:AT91"/>
    <mergeCell ref="AU91:AV91"/>
    <mergeCell ref="AW91:AX91"/>
    <mergeCell ref="AY91:AZ91"/>
    <mergeCell ref="S45:T45"/>
    <mergeCell ref="U45:V45"/>
    <mergeCell ref="W45:X45"/>
    <mergeCell ref="Y47:Z47"/>
    <mergeCell ref="AA47:AB47"/>
    <mergeCell ref="AK45:AL45"/>
    <mergeCell ref="AG47:AH47"/>
    <mergeCell ref="AI47:AJ47"/>
    <mergeCell ref="AK47:AL47"/>
    <mergeCell ref="AM45:AN45"/>
    <mergeCell ref="AO45:AP45"/>
    <mergeCell ref="AQ45:AR45"/>
    <mergeCell ref="Y45:Z45"/>
    <mergeCell ref="AA45:AB45"/>
    <mergeCell ref="AC45:AD45"/>
    <mergeCell ref="AE45:AF45"/>
    <mergeCell ref="A47:N47"/>
    <mergeCell ref="O47:P47"/>
    <mergeCell ref="Q47:R47"/>
    <mergeCell ref="S47:T47"/>
    <mergeCell ref="U47:V47"/>
    <mergeCell ref="W47:X47"/>
    <mergeCell ref="AM47:AN47"/>
    <mergeCell ref="AW45:AX45"/>
    <mergeCell ref="AY45:AZ45"/>
    <mergeCell ref="AS45:AT45"/>
    <mergeCell ref="AU45:AV45"/>
    <mergeCell ref="AG45:AH45"/>
    <mergeCell ref="AI45:AJ45"/>
    <mergeCell ref="AO47:AP47"/>
    <mergeCell ref="AQ47:AR47"/>
    <mergeCell ref="AS47:AT47"/>
    <mergeCell ref="AU47:AV47"/>
    <mergeCell ref="AW47:AX47"/>
    <mergeCell ref="AY47:AZ47"/>
    <mergeCell ref="A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Y46:Z46"/>
    <mergeCell ref="AA46:AB46"/>
    <mergeCell ref="AC46:AD46"/>
    <mergeCell ref="AC47:AD47"/>
    <mergeCell ref="AE47:AF47"/>
    <mergeCell ref="AW48:AX48"/>
    <mergeCell ref="AY48:AZ48"/>
    <mergeCell ref="AI48:AJ48"/>
    <mergeCell ref="AK48:AL48"/>
    <mergeCell ref="AM48:AN48"/>
    <mergeCell ref="AO48:AP48"/>
    <mergeCell ref="A46:N46"/>
    <mergeCell ref="O46:P46"/>
    <mergeCell ref="Q46:R46"/>
    <mergeCell ref="S46:T46"/>
    <mergeCell ref="U46:V46"/>
    <mergeCell ref="W46:X46"/>
    <mergeCell ref="AY46:AZ46"/>
    <mergeCell ref="W78:X78"/>
    <mergeCell ref="Y78:Z78"/>
    <mergeCell ref="AA78:AB78"/>
    <mergeCell ref="AC78:AD78"/>
    <mergeCell ref="AE46:AF46"/>
    <mergeCell ref="AG46:AH46"/>
    <mergeCell ref="AI46:AJ46"/>
    <mergeCell ref="AK46:AL46"/>
    <mergeCell ref="AU48:AV48"/>
    <mergeCell ref="AM78:AN78"/>
    <mergeCell ref="AO78:AP78"/>
    <mergeCell ref="AQ46:AR46"/>
    <mergeCell ref="AS46:AT46"/>
    <mergeCell ref="AU46:AV46"/>
    <mergeCell ref="AW46:AX46"/>
    <mergeCell ref="AM46:AN46"/>
    <mergeCell ref="AO46:AP46"/>
    <mergeCell ref="AQ48:AR48"/>
    <mergeCell ref="AS48:AT48"/>
    <mergeCell ref="AQ78:AR78"/>
    <mergeCell ref="AS78:AT78"/>
    <mergeCell ref="AU78:AV78"/>
    <mergeCell ref="AW78:AX78"/>
    <mergeCell ref="AY78:AZ78"/>
    <mergeCell ref="A79:BA79"/>
    <mergeCell ref="AE78:AF78"/>
    <mergeCell ref="AG78:AH78"/>
    <mergeCell ref="AI78:AJ78"/>
    <mergeCell ref="AK78:AL78"/>
    <mergeCell ref="A80:BA80"/>
    <mergeCell ref="A81:B81"/>
    <mergeCell ref="C81:N81"/>
    <mergeCell ref="O81:P81"/>
    <mergeCell ref="Q81:R81"/>
    <mergeCell ref="S81:T81"/>
    <mergeCell ref="U81:V81"/>
    <mergeCell ref="W81:X81"/>
    <mergeCell ref="Y81:Z81"/>
    <mergeCell ref="AA81:AB81"/>
    <mergeCell ref="AC81:AD81"/>
    <mergeCell ref="AE81:AF81"/>
    <mergeCell ref="AG81:AH81"/>
    <mergeCell ref="AI81:AJ81"/>
    <mergeCell ref="AK81:AL81"/>
    <mergeCell ref="AM81:AN81"/>
    <mergeCell ref="AO81:AP81"/>
    <mergeCell ref="AQ81:AR81"/>
    <mergeCell ref="AS81:AT81"/>
    <mergeCell ref="AU81:AV81"/>
    <mergeCell ref="AW81:AX81"/>
    <mergeCell ref="AY81:AZ81"/>
    <mergeCell ref="A82:B82"/>
    <mergeCell ref="C82:N82"/>
    <mergeCell ref="O82:P82"/>
    <mergeCell ref="Q82:R82"/>
    <mergeCell ref="S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AS82:AT82"/>
    <mergeCell ref="AU82:AV82"/>
    <mergeCell ref="AW82:AX82"/>
    <mergeCell ref="AY82:AZ82"/>
    <mergeCell ref="A83:B83"/>
    <mergeCell ref="C83:N83"/>
    <mergeCell ref="O83:P83"/>
    <mergeCell ref="Q83:R83"/>
    <mergeCell ref="S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AU83:AV83"/>
    <mergeCell ref="AW83:AX83"/>
    <mergeCell ref="AY83:AZ83"/>
    <mergeCell ref="A84:B84"/>
    <mergeCell ref="C84:N84"/>
    <mergeCell ref="O84:P84"/>
    <mergeCell ref="Q84:R84"/>
    <mergeCell ref="S84:T84"/>
    <mergeCell ref="U84:V84"/>
    <mergeCell ref="W84:X84"/>
    <mergeCell ref="Y84:Z84"/>
    <mergeCell ref="AA84:AB84"/>
    <mergeCell ref="AC84:AD84"/>
    <mergeCell ref="AE84:AF84"/>
    <mergeCell ref="AG84:AH84"/>
    <mergeCell ref="AI84:AJ84"/>
    <mergeCell ref="AK84:AL84"/>
    <mergeCell ref="AM84:AN84"/>
    <mergeCell ref="AO84:AP84"/>
    <mergeCell ref="AQ84:AR84"/>
    <mergeCell ref="AS84:AT84"/>
    <mergeCell ref="AU84:AV84"/>
    <mergeCell ref="AW84:AX84"/>
    <mergeCell ref="AY84:AZ84"/>
    <mergeCell ref="A85:B85"/>
    <mergeCell ref="C85:N85"/>
    <mergeCell ref="O85:P85"/>
    <mergeCell ref="Q85:R85"/>
    <mergeCell ref="S85:T85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K85:AL85"/>
    <mergeCell ref="AM85:AN85"/>
    <mergeCell ref="AO85:AP85"/>
    <mergeCell ref="AQ85:AR85"/>
    <mergeCell ref="AS85:AT85"/>
    <mergeCell ref="AU85:AV85"/>
    <mergeCell ref="AW85:AX85"/>
    <mergeCell ref="AY85:AZ85"/>
    <mergeCell ref="AA86:AB86"/>
    <mergeCell ref="AC86:AD86"/>
    <mergeCell ref="AE86:AF86"/>
    <mergeCell ref="AG86:AH86"/>
    <mergeCell ref="A86:B86"/>
    <mergeCell ref="C86:N86"/>
    <mergeCell ref="O86:P86"/>
    <mergeCell ref="Q86:R86"/>
    <mergeCell ref="S86:T86"/>
    <mergeCell ref="U86:V86"/>
    <mergeCell ref="AI86:AJ86"/>
    <mergeCell ref="AK86:AL86"/>
    <mergeCell ref="AM86:AN86"/>
    <mergeCell ref="AO86:AP86"/>
    <mergeCell ref="AQ86:AR86"/>
    <mergeCell ref="AS86:AT86"/>
    <mergeCell ref="AU86:AV86"/>
    <mergeCell ref="AW86:AX86"/>
    <mergeCell ref="AY86:AZ86"/>
    <mergeCell ref="A93:B93"/>
    <mergeCell ref="C93:N93"/>
    <mergeCell ref="O93:P93"/>
    <mergeCell ref="Q93:R93"/>
    <mergeCell ref="S93:T93"/>
    <mergeCell ref="U93:V93"/>
    <mergeCell ref="W93:X93"/>
    <mergeCell ref="W94:X94"/>
    <mergeCell ref="Y94:Z94"/>
    <mergeCell ref="AK93:AL93"/>
    <mergeCell ref="AU93:AV93"/>
    <mergeCell ref="Y93:Z93"/>
    <mergeCell ref="AA93:AB93"/>
    <mergeCell ref="AC93:AD93"/>
    <mergeCell ref="AE93:AF93"/>
    <mergeCell ref="AG93:AH93"/>
    <mergeCell ref="AI93:AJ93"/>
    <mergeCell ref="A94:B94"/>
    <mergeCell ref="C94:N94"/>
    <mergeCell ref="O94:P94"/>
    <mergeCell ref="Q94:R94"/>
    <mergeCell ref="S94:T94"/>
    <mergeCell ref="U94:V94"/>
    <mergeCell ref="AW93:AX93"/>
    <mergeCell ref="AM93:AN93"/>
    <mergeCell ref="AO93:AP93"/>
    <mergeCell ref="AQ93:AR93"/>
    <mergeCell ref="AS93:AT93"/>
    <mergeCell ref="AY93:AZ93"/>
    <mergeCell ref="AU94:AV94"/>
    <mergeCell ref="AW94:AX94"/>
    <mergeCell ref="AC94:AD94"/>
    <mergeCell ref="AE94:AF94"/>
    <mergeCell ref="AG94:AH94"/>
    <mergeCell ref="AI94:AJ94"/>
    <mergeCell ref="AK94:AL94"/>
    <mergeCell ref="AY94:AZ94"/>
    <mergeCell ref="A95:B95"/>
    <mergeCell ref="C95:N95"/>
    <mergeCell ref="O95:P95"/>
    <mergeCell ref="Q95:R95"/>
    <mergeCell ref="S95:T95"/>
    <mergeCell ref="U95:V95"/>
    <mergeCell ref="W95:X95"/>
    <mergeCell ref="Y95:Z95"/>
    <mergeCell ref="AA95:AB95"/>
    <mergeCell ref="AY95:AZ95"/>
    <mergeCell ref="AC95:AD95"/>
    <mergeCell ref="AE95:AF95"/>
    <mergeCell ref="AG95:AH95"/>
    <mergeCell ref="AI95:AJ95"/>
    <mergeCell ref="AK95:AL95"/>
    <mergeCell ref="AM95:AN95"/>
    <mergeCell ref="Y92:Z92"/>
    <mergeCell ref="AO95:AP95"/>
    <mergeCell ref="AQ95:AR95"/>
    <mergeCell ref="AS95:AT95"/>
    <mergeCell ref="AU95:AV95"/>
    <mergeCell ref="AW95:AX95"/>
    <mergeCell ref="AM94:AN94"/>
    <mergeCell ref="AO94:AP94"/>
    <mergeCell ref="AQ94:AR94"/>
    <mergeCell ref="AS94:AT94"/>
    <mergeCell ref="A92:B92"/>
    <mergeCell ref="C92:N92"/>
    <mergeCell ref="O92:P92"/>
    <mergeCell ref="Q92:R92"/>
    <mergeCell ref="S92:T92"/>
    <mergeCell ref="U92:V92"/>
    <mergeCell ref="AM92:AN92"/>
    <mergeCell ref="AO92:AP92"/>
    <mergeCell ref="AQ92:AR92"/>
    <mergeCell ref="AS92:AT92"/>
    <mergeCell ref="AC92:AD92"/>
    <mergeCell ref="AE92:AF92"/>
    <mergeCell ref="AG92:AH92"/>
    <mergeCell ref="AW92:AX92"/>
    <mergeCell ref="AY92:AZ92"/>
    <mergeCell ref="W96:X96"/>
    <mergeCell ref="Y96:Z96"/>
    <mergeCell ref="AA96:AB96"/>
    <mergeCell ref="AC96:AD96"/>
    <mergeCell ref="AE96:AF96"/>
    <mergeCell ref="AG96:AH96"/>
    <mergeCell ref="AI92:AJ92"/>
    <mergeCell ref="AK92:AL92"/>
    <mergeCell ref="AG97:AH97"/>
    <mergeCell ref="AU96:AV96"/>
    <mergeCell ref="AW96:AX96"/>
    <mergeCell ref="AY96:AZ96"/>
    <mergeCell ref="AI96:AJ96"/>
    <mergeCell ref="AK96:AL96"/>
    <mergeCell ref="AM96:AN96"/>
    <mergeCell ref="AO96:AP96"/>
    <mergeCell ref="AQ96:AR96"/>
    <mergeCell ref="AS96:AT96"/>
    <mergeCell ref="W97:X97"/>
    <mergeCell ref="Y97:Z97"/>
    <mergeCell ref="AA97:AB97"/>
    <mergeCell ref="AC97:AD97"/>
    <mergeCell ref="AE97:AF97"/>
    <mergeCell ref="A97:N97"/>
    <mergeCell ref="O97:P97"/>
    <mergeCell ref="Q97:R97"/>
    <mergeCell ref="S97:T97"/>
    <mergeCell ref="U97:V97"/>
    <mergeCell ref="AI97:AJ97"/>
    <mergeCell ref="AK97:AL97"/>
    <mergeCell ref="AM97:AN97"/>
    <mergeCell ref="AO97:AP97"/>
    <mergeCell ref="AQ97:AR97"/>
    <mergeCell ref="AS97:AT97"/>
    <mergeCell ref="AU97:AV97"/>
    <mergeCell ref="AW97:AX97"/>
    <mergeCell ref="AY97:AZ97"/>
    <mergeCell ref="A98:N98"/>
    <mergeCell ref="O98:P98"/>
    <mergeCell ref="Q98:R98"/>
    <mergeCell ref="S98:T98"/>
    <mergeCell ref="U98:V98"/>
    <mergeCell ref="W98:X98"/>
    <mergeCell ref="Y98:Z98"/>
    <mergeCell ref="AW98:AX98"/>
    <mergeCell ref="AY98:AZ98"/>
    <mergeCell ref="A99:N99"/>
    <mergeCell ref="O99:P99"/>
    <mergeCell ref="Q99:R99"/>
    <mergeCell ref="S99:T99"/>
    <mergeCell ref="U99:V99"/>
    <mergeCell ref="AE98:AF98"/>
    <mergeCell ref="AG98:AH98"/>
    <mergeCell ref="AC99:AD99"/>
    <mergeCell ref="AA98:AB98"/>
    <mergeCell ref="AC98:AD98"/>
    <mergeCell ref="AU98:AV98"/>
    <mergeCell ref="AS99:AT99"/>
    <mergeCell ref="AQ98:AR98"/>
    <mergeCell ref="AS98:AT98"/>
    <mergeCell ref="AI98:AJ98"/>
    <mergeCell ref="AK98:AL98"/>
    <mergeCell ref="AM98:AN98"/>
    <mergeCell ref="AO98:AP98"/>
    <mergeCell ref="AW99:AX99"/>
    <mergeCell ref="AY99:AZ99"/>
    <mergeCell ref="A100:N100"/>
    <mergeCell ref="O100:P100"/>
    <mergeCell ref="Q100:R100"/>
    <mergeCell ref="S100:T100"/>
    <mergeCell ref="U100:V100"/>
    <mergeCell ref="W100:X100"/>
    <mergeCell ref="Y100:Z100"/>
    <mergeCell ref="AI99:AJ99"/>
    <mergeCell ref="AC100:AD100"/>
    <mergeCell ref="AE100:AF100"/>
    <mergeCell ref="AG100:AH100"/>
    <mergeCell ref="AI100:AJ100"/>
    <mergeCell ref="AE99:AF99"/>
    <mergeCell ref="AG99:AH99"/>
    <mergeCell ref="AK100:AL100"/>
    <mergeCell ref="AU99:AV99"/>
    <mergeCell ref="AK99:AL99"/>
    <mergeCell ref="AM99:AN99"/>
    <mergeCell ref="AO99:AP99"/>
    <mergeCell ref="AQ99:AR99"/>
    <mergeCell ref="AM100:AN100"/>
    <mergeCell ref="AO100:AP100"/>
    <mergeCell ref="AQ100:AR100"/>
    <mergeCell ref="AS100:AT100"/>
    <mergeCell ref="AU100:AV100"/>
    <mergeCell ref="AW100:AX100"/>
    <mergeCell ref="AY100:AZ100"/>
    <mergeCell ref="A101:N101"/>
    <mergeCell ref="O101:P101"/>
    <mergeCell ref="Q101:R101"/>
    <mergeCell ref="S101:T101"/>
    <mergeCell ref="U101:V101"/>
    <mergeCell ref="W101:X101"/>
    <mergeCell ref="Y101:Z101"/>
    <mergeCell ref="AW101:AX101"/>
    <mergeCell ref="AY101:AZ101"/>
    <mergeCell ref="A102:N102"/>
    <mergeCell ref="O102:P102"/>
    <mergeCell ref="Q102:R102"/>
    <mergeCell ref="S102:T102"/>
    <mergeCell ref="U102:V102"/>
    <mergeCell ref="AE101:AF101"/>
    <mergeCell ref="AG101:AH101"/>
    <mergeCell ref="AI101:AJ101"/>
    <mergeCell ref="AC102:AD102"/>
    <mergeCell ref="AE102:AF102"/>
    <mergeCell ref="AG102:AH102"/>
    <mergeCell ref="AQ101:AR101"/>
    <mergeCell ref="AI102:AJ102"/>
    <mergeCell ref="AC101:AD101"/>
    <mergeCell ref="AS101:AT101"/>
    <mergeCell ref="AU101:AV101"/>
    <mergeCell ref="AK101:AL101"/>
    <mergeCell ref="AM101:AN101"/>
    <mergeCell ref="AO101:AP101"/>
    <mergeCell ref="AY102:AZ102"/>
    <mergeCell ref="AK102:AL102"/>
    <mergeCell ref="AM102:AN102"/>
    <mergeCell ref="AO102:AP102"/>
    <mergeCell ref="AQ102:AR102"/>
    <mergeCell ref="AU102:AV102"/>
    <mergeCell ref="AW102:AX102"/>
    <mergeCell ref="AS102:AT102"/>
    <mergeCell ref="T26:U27"/>
    <mergeCell ref="M28:Q29"/>
    <mergeCell ref="R28:S29"/>
    <mergeCell ref="T28:U29"/>
    <mergeCell ref="W99:X99"/>
    <mergeCell ref="Y99:Z99"/>
    <mergeCell ref="W92:X92"/>
    <mergeCell ref="W102:X102"/>
    <mergeCell ref="Y102:Z102"/>
    <mergeCell ref="AA102:AB102"/>
    <mergeCell ref="AA100:AB100"/>
    <mergeCell ref="AA99:AB99"/>
    <mergeCell ref="AA101:AB101"/>
    <mergeCell ref="AM43:AN43"/>
    <mergeCell ref="A43:B43"/>
    <mergeCell ref="C43:N43"/>
    <mergeCell ref="O43:P43"/>
    <mergeCell ref="Q43:R43"/>
    <mergeCell ref="W86:X86"/>
    <mergeCell ref="Y86:Z86"/>
    <mergeCell ref="W43:X43"/>
    <mergeCell ref="Y43:Z43"/>
    <mergeCell ref="AA43:AB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44:B44"/>
    <mergeCell ref="C44:N44"/>
    <mergeCell ref="O44:P44"/>
    <mergeCell ref="Q44:R44"/>
    <mergeCell ref="S44:T44"/>
    <mergeCell ref="U44:V44"/>
    <mergeCell ref="S43:T43"/>
    <mergeCell ref="U43:V43"/>
    <mergeCell ref="AS44:AT44"/>
    <mergeCell ref="W44:X44"/>
    <mergeCell ref="Y44:Z44"/>
    <mergeCell ref="AA44:AB44"/>
    <mergeCell ref="AC44:AD44"/>
    <mergeCell ref="AE44:AF44"/>
    <mergeCell ref="AG44:AH44"/>
    <mergeCell ref="AO43:AP43"/>
    <mergeCell ref="AU44:AV44"/>
    <mergeCell ref="AW44:AX44"/>
    <mergeCell ref="AY44:AZ44"/>
    <mergeCell ref="AI44:AJ44"/>
    <mergeCell ref="AK44:AL44"/>
    <mergeCell ref="AM44:AN44"/>
    <mergeCell ref="AO44:AP44"/>
    <mergeCell ref="AQ44:AR44"/>
    <mergeCell ref="A49:N49"/>
    <mergeCell ref="O49:P49"/>
    <mergeCell ref="Q49:R49"/>
    <mergeCell ref="S49:T49"/>
    <mergeCell ref="U49:V49"/>
    <mergeCell ref="W49:X49"/>
    <mergeCell ref="AA92:AB92"/>
    <mergeCell ref="AA94:AB94"/>
    <mergeCell ref="AY49:AZ49"/>
    <mergeCell ref="AC49:AD49"/>
    <mergeCell ref="AE49:AF49"/>
    <mergeCell ref="AG49:AH49"/>
    <mergeCell ref="AI49:AJ49"/>
    <mergeCell ref="AK49:AL49"/>
    <mergeCell ref="AM49:AN49"/>
    <mergeCell ref="AU92:AV92"/>
    <mergeCell ref="AO49:AP49"/>
    <mergeCell ref="AQ49:AR49"/>
    <mergeCell ref="AS49:AT49"/>
    <mergeCell ref="AU49:AV49"/>
    <mergeCell ref="AW49:AX49"/>
    <mergeCell ref="Y49:Z49"/>
    <mergeCell ref="AA49:AB49"/>
    <mergeCell ref="A78:N78"/>
    <mergeCell ref="O78:P78"/>
    <mergeCell ref="Q78:R78"/>
    <mergeCell ref="S78:T78"/>
    <mergeCell ref="U78:V78"/>
    <mergeCell ref="A96:N96"/>
    <mergeCell ref="O96:P96"/>
    <mergeCell ref="Q96:R96"/>
    <mergeCell ref="S96:T96"/>
    <mergeCell ref="U96:V96"/>
  </mergeCells>
  <printOptions horizontalCentered="1"/>
  <pageMargins left="0.3937007874015748" right="0.3937007874015748" top="0.62" bottom="0.55" header="0.57" footer="0.63"/>
  <pageSetup fitToHeight="2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57"/>
  <sheetViews>
    <sheetView view="pageBreakPreview" zoomScaleSheetLayoutView="100" workbookViewId="0" topLeftCell="A138">
      <selection activeCell="A51" sqref="A51:B51"/>
    </sheetView>
  </sheetViews>
  <sheetFormatPr defaultColWidth="9.140625" defaultRowHeight="12.75"/>
  <cols>
    <col min="1" max="53" width="2.57421875" style="1" customWidth="1"/>
    <col min="54" max="16384" width="9.140625" style="1" customWidth="1"/>
  </cols>
  <sheetData>
    <row r="1" spans="1:53" ht="15.75">
      <c r="A1" s="93" t="s">
        <v>109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</row>
    <row r="2" spans="1:53" ht="15.75">
      <c r="A2" s="86" t="s">
        <v>115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</row>
    <row r="3" spans="1:53" ht="15.75">
      <c r="A3" s="86" t="s">
        <v>110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</row>
    <row r="4" spans="1:53" ht="15.75">
      <c r="A4" s="86" t="s">
        <v>466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</row>
    <row r="5" spans="1:53" ht="20.25" customHeight="1">
      <c r="A5" s="302" t="s">
        <v>111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86" t="s">
        <v>99</v>
      </c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303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</row>
    <row r="6" spans="1:53" ht="18.75" customHeight="1">
      <c r="A6" s="86" t="s">
        <v>43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</row>
    <row r="7" spans="13:41" ht="23.25" customHeight="1">
      <c r="M7" s="90" t="s">
        <v>44</v>
      </c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</row>
    <row r="8" spans="1:53" ht="19.5" customHeight="1">
      <c r="A8" s="8"/>
      <c r="B8" s="8"/>
      <c r="C8" s="8"/>
      <c r="D8" s="8"/>
      <c r="E8" s="8"/>
      <c r="F8" s="9" t="s">
        <v>512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0" t="s">
        <v>45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AA9" s="8"/>
      <c r="AB9" s="8"/>
      <c r="AC9" s="8"/>
      <c r="AD9" s="8"/>
      <c r="AE9" s="10" t="s">
        <v>46</v>
      </c>
      <c r="AF9" s="8"/>
      <c r="AG9" s="8"/>
      <c r="AH9" s="8"/>
      <c r="AI9" s="8"/>
      <c r="AJ9" s="8"/>
      <c r="AK9" s="8"/>
      <c r="AL9" s="8"/>
      <c r="AM9" s="8" t="s">
        <v>524</v>
      </c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ht="15" customHeight="1">
      <c r="A10" s="8"/>
      <c r="B10" s="8"/>
      <c r="C10" s="8"/>
      <c r="D10" s="8"/>
      <c r="E10" s="8"/>
      <c r="F10" s="9" t="s">
        <v>513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 t="s">
        <v>74</v>
      </c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13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M11" s="8"/>
      <c r="O11" s="8"/>
      <c r="P11" s="8"/>
      <c r="Q11" s="8"/>
      <c r="R11" s="8"/>
      <c r="S11" s="8"/>
      <c r="T11" s="10" t="s">
        <v>57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0"/>
      <c r="AG11" s="8"/>
      <c r="AH11" s="8"/>
      <c r="AI11" s="8"/>
      <c r="AJ11" s="8"/>
      <c r="AK11" s="8"/>
      <c r="AL11" s="8"/>
      <c r="AM11" s="8" t="s">
        <v>104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13.5" customHeight="1">
      <c r="A12" s="8"/>
      <c r="B12" s="8"/>
      <c r="C12" s="9" t="s">
        <v>116</v>
      </c>
      <c r="D12" s="9"/>
      <c r="E12" s="9"/>
      <c r="F12" s="9"/>
      <c r="G12" s="8"/>
      <c r="H12" s="8"/>
      <c r="I12" s="8"/>
      <c r="J12" s="8"/>
      <c r="K12" s="8"/>
      <c r="M12" s="8"/>
      <c r="O12" s="8"/>
      <c r="P12" s="8"/>
      <c r="Q12" s="8"/>
      <c r="R12" s="8"/>
      <c r="S12" s="8"/>
      <c r="T12" s="10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10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13.5" customHeight="1">
      <c r="A13" s="8"/>
      <c r="B13" s="8"/>
      <c r="C13" s="8" t="s">
        <v>117</v>
      </c>
      <c r="D13" s="8"/>
      <c r="E13" s="8"/>
      <c r="F13" s="8"/>
      <c r="G13" s="8"/>
      <c r="H13" s="8"/>
      <c r="I13" s="8"/>
      <c r="J13" s="8"/>
      <c r="K13" s="8"/>
      <c r="M13" s="8"/>
      <c r="O13" s="8"/>
      <c r="P13" s="8"/>
      <c r="Q13" s="8"/>
      <c r="R13" s="8"/>
      <c r="S13" s="8"/>
      <c r="T13" s="10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0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ht="13.5" customHeight="1">
      <c r="A14" s="8"/>
      <c r="B14" s="8"/>
      <c r="C14" s="8" t="s">
        <v>118</v>
      </c>
      <c r="D14" s="8"/>
      <c r="E14" s="8"/>
      <c r="F14" s="8"/>
      <c r="G14" s="8"/>
      <c r="H14" s="8"/>
      <c r="I14" s="8"/>
      <c r="J14" s="8"/>
      <c r="K14" s="8"/>
      <c r="M14" s="8"/>
      <c r="O14" s="8"/>
      <c r="P14" s="8"/>
      <c r="Q14" s="8"/>
      <c r="R14" s="8"/>
      <c r="S14" s="8"/>
      <c r="T14" s="10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0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13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M15" s="8"/>
      <c r="O15" s="8"/>
      <c r="P15" s="8"/>
      <c r="Q15" s="8"/>
      <c r="R15" s="8"/>
      <c r="S15" s="8"/>
      <c r="T15" s="10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0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ht="12.75" customHeight="1">
      <c r="A16" s="8"/>
      <c r="B16" s="8"/>
      <c r="C16" s="8"/>
      <c r="D16" s="8"/>
      <c r="E16" s="8"/>
      <c r="F16" s="9"/>
      <c r="G16" s="8"/>
      <c r="H16" s="8"/>
      <c r="I16" s="8"/>
      <c r="J16" s="8"/>
      <c r="K16" s="9" t="s">
        <v>73</v>
      </c>
      <c r="L16" s="8"/>
      <c r="M16" s="8"/>
      <c r="N16" s="8"/>
      <c r="O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9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M17" s="8"/>
      <c r="N17" s="10"/>
      <c r="O17" s="8"/>
      <c r="P17" s="8"/>
      <c r="Q17" s="8"/>
      <c r="R17" s="8"/>
      <c r="S17" s="8"/>
      <c r="T17" s="8"/>
      <c r="U17" s="8"/>
      <c r="V17" s="10" t="s">
        <v>47</v>
      </c>
      <c r="W17" s="8"/>
      <c r="X17" s="8"/>
      <c r="Y17" s="8"/>
      <c r="Z17" s="8"/>
      <c r="AA17" s="8"/>
      <c r="AB17" s="8"/>
      <c r="AC17" s="8"/>
      <c r="AD17" s="8"/>
      <c r="AE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21" customHeight="1">
      <c r="A18" s="86" t="s">
        <v>48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</row>
    <row r="19" spans="1:53" ht="12.75" customHeight="1">
      <c r="A19" s="87" t="s">
        <v>12</v>
      </c>
      <c r="B19" s="80" t="s">
        <v>0</v>
      </c>
      <c r="C19" s="89"/>
      <c r="D19" s="89"/>
      <c r="E19" s="81"/>
      <c r="F19" s="80" t="s">
        <v>1</v>
      </c>
      <c r="G19" s="89"/>
      <c r="H19" s="89"/>
      <c r="I19" s="81"/>
      <c r="J19" s="80" t="s">
        <v>2</v>
      </c>
      <c r="K19" s="89"/>
      <c r="L19" s="89"/>
      <c r="M19" s="89"/>
      <c r="N19" s="81"/>
      <c r="O19" s="80" t="s">
        <v>3</v>
      </c>
      <c r="P19" s="89"/>
      <c r="Q19" s="89"/>
      <c r="R19" s="81"/>
      <c r="S19" s="80" t="s">
        <v>4</v>
      </c>
      <c r="T19" s="89"/>
      <c r="U19" s="89"/>
      <c r="V19" s="89"/>
      <c r="W19" s="81"/>
      <c r="X19" s="80" t="s">
        <v>5</v>
      </c>
      <c r="Y19" s="89"/>
      <c r="Z19" s="89"/>
      <c r="AA19" s="81"/>
      <c r="AB19" s="80" t="s">
        <v>6</v>
      </c>
      <c r="AC19" s="89"/>
      <c r="AD19" s="89"/>
      <c r="AE19" s="81"/>
      <c r="AF19" s="80" t="s">
        <v>7</v>
      </c>
      <c r="AG19" s="89"/>
      <c r="AH19" s="89"/>
      <c r="AI19" s="81"/>
      <c r="AJ19" s="80" t="s">
        <v>8</v>
      </c>
      <c r="AK19" s="89"/>
      <c r="AL19" s="89"/>
      <c r="AM19" s="89"/>
      <c r="AN19" s="81"/>
      <c r="AO19" s="80" t="s">
        <v>9</v>
      </c>
      <c r="AP19" s="89"/>
      <c r="AQ19" s="89"/>
      <c r="AR19" s="81"/>
      <c r="AS19" s="80" t="s">
        <v>10</v>
      </c>
      <c r="AT19" s="89"/>
      <c r="AU19" s="89"/>
      <c r="AV19" s="89"/>
      <c r="AW19" s="81"/>
      <c r="AX19" s="80" t="s">
        <v>11</v>
      </c>
      <c r="AY19" s="89"/>
      <c r="AZ19" s="89"/>
      <c r="BA19" s="81"/>
    </row>
    <row r="20" spans="1:53" ht="15" customHeight="1">
      <c r="A20" s="88"/>
      <c r="B20" s="28">
        <v>1</v>
      </c>
      <c r="C20" s="28">
        <v>2</v>
      </c>
      <c r="D20" s="28">
        <v>3</v>
      </c>
      <c r="E20" s="28">
        <v>4</v>
      </c>
      <c r="F20" s="28">
        <v>5</v>
      </c>
      <c r="G20" s="28">
        <v>6</v>
      </c>
      <c r="H20" s="28">
        <v>7</v>
      </c>
      <c r="I20" s="28">
        <v>8</v>
      </c>
      <c r="J20" s="28">
        <v>9</v>
      </c>
      <c r="K20" s="28">
        <v>10</v>
      </c>
      <c r="L20" s="28">
        <v>11</v>
      </c>
      <c r="M20" s="28">
        <v>12</v>
      </c>
      <c r="N20" s="28">
        <v>13</v>
      </c>
      <c r="O20" s="28">
        <v>14</v>
      </c>
      <c r="P20" s="28">
        <v>15</v>
      </c>
      <c r="Q20" s="28">
        <v>16</v>
      </c>
      <c r="R20" s="28">
        <v>17</v>
      </c>
      <c r="S20" s="28">
        <v>18</v>
      </c>
      <c r="T20" s="28">
        <v>19</v>
      </c>
      <c r="U20" s="28">
        <v>20</v>
      </c>
      <c r="V20" s="28">
        <v>21</v>
      </c>
      <c r="W20" s="28">
        <v>22</v>
      </c>
      <c r="X20" s="28">
        <v>23</v>
      </c>
      <c r="Y20" s="28">
        <v>24</v>
      </c>
      <c r="Z20" s="28">
        <v>25</v>
      </c>
      <c r="AA20" s="28">
        <v>26</v>
      </c>
      <c r="AB20" s="28">
        <v>27</v>
      </c>
      <c r="AC20" s="28">
        <v>28</v>
      </c>
      <c r="AD20" s="28">
        <v>29</v>
      </c>
      <c r="AE20" s="28">
        <v>30</v>
      </c>
      <c r="AF20" s="28">
        <v>31</v>
      </c>
      <c r="AG20" s="28">
        <v>32</v>
      </c>
      <c r="AH20" s="28">
        <v>33</v>
      </c>
      <c r="AI20" s="28">
        <v>34</v>
      </c>
      <c r="AJ20" s="28">
        <v>35</v>
      </c>
      <c r="AK20" s="28">
        <v>36</v>
      </c>
      <c r="AL20" s="28">
        <v>37</v>
      </c>
      <c r="AM20" s="28">
        <v>38</v>
      </c>
      <c r="AN20" s="28">
        <v>39</v>
      </c>
      <c r="AO20" s="28">
        <v>40</v>
      </c>
      <c r="AP20" s="28">
        <v>41</v>
      </c>
      <c r="AQ20" s="28">
        <v>42</v>
      </c>
      <c r="AR20" s="28">
        <v>43</v>
      </c>
      <c r="AS20" s="28">
        <v>44</v>
      </c>
      <c r="AT20" s="28">
        <v>45</v>
      </c>
      <c r="AU20" s="28">
        <v>46</v>
      </c>
      <c r="AV20" s="28">
        <v>47</v>
      </c>
      <c r="AW20" s="28">
        <v>48</v>
      </c>
      <c r="AX20" s="28">
        <v>49</v>
      </c>
      <c r="AY20" s="28">
        <v>50</v>
      </c>
      <c r="AZ20" s="28">
        <v>51</v>
      </c>
      <c r="BA20" s="28">
        <v>52</v>
      </c>
    </row>
    <row r="21" spans="1:53" ht="12.75">
      <c r="A21" s="2" t="s">
        <v>75</v>
      </c>
      <c r="B21" s="11" t="s">
        <v>53</v>
      </c>
      <c r="C21" s="11" t="s">
        <v>53</v>
      </c>
      <c r="D21" s="11" t="s">
        <v>53</v>
      </c>
      <c r="E21" s="11" t="s">
        <v>53</v>
      </c>
      <c r="F21" s="11" t="s">
        <v>53</v>
      </c>
      <c r="G21" s="11" t="s">
        <v>53</v>
      </c>
      <c r="H21" s="11" t="s">
        <v>53</v>
      </c>
      <c r="I21" s="11" t="s">
        <v>53</v>
      </c>
      <c r="J21" s="11" t="s">
        <v>53</v>
      </c>
      <c r="K21" s="11" t="s">
        <v>53</v>
      </c>
      <c r="L21" s="11" t="s">
        <v>53</v>
      </c>
      <c r="M21" s="11" t="s">
        <v>53</v>
      </c>
      <c r="N21" s="11" t="s">
        <v>53</v>
      </c>
      <c r="O21" s="11" t="s">
        <v>53</v>
      </c>
      <c r="P21" s="11" t="s">
        <v>53</v>
      </c>
      <c r="Q21" s="11" t="s">
        <v>53</v>
      </c>
      <c r="R21" s="11" t="s">
        <v>55</v>
      </c>
      <c r="S21" s="11" t="s">
        <v>55</v>
      </c>
      <c r="T21" s="11" t="s">
        <v>55</v>
      </c>
      <c r="U21" s="11" t="s">
        <v>54</v>
      </c>
      <c r="V21" s="11" t="s">
        <v>92</v>
      </c>
      <c r="W21" s="11" t="s">
        <v>92</v>
      </c>
      <c r="X21" s="11" t="s">
        <v>92</v>
      </c>
      <c r="Y21" s="11" t="s">
        <v>92</v>
      </c>
      <c r="Z21" s="11" t="s">
        <v>53</v>
      </c>
      <c r="AA21" s="11" t="s">
        <v>53</v>
      </c>
      <c r="AB21" s="11" t="s">
        <v>53</v>
      </c>
      <c r="AC21" s="11" t="s">
        <v>53</v>
      </c>
      <c r="AD21" s="11" t="s">
        <v>53</v>
      </c>
      <c r="AE21" s="11" t="s">
        <v>53</v>
      </c>
      <c r="AF21" s="11" t="s">
        <v>53</v>
      </c>
      <c r="AG21" s="11" t="s">
        <v>53</v>
      </c>
      <c r="AH21" s="11" t="s">
        <v>53</v>
      </c>
      <c r="AI21" s="11" t="s">
        <v>53</v>
      </c>
      <c r="AJ21" s="11" t="s">
        <v>53</v>
      </c>
      <c r="AK21" s="11" t="s">
        <v>53</v>
      </c>
      <c r="AL21" s="11" t="s">
        <v>55</v>
      </c>
      <c r="AM21" s="11" t="s">
        <v>55</v>
      </c>
      <c r="AN21" s="11" t="s">
        <v>54</v>
      </c>
      <c r="AO21" s="11" t="s">
        <v>77</v>
      </c>
      <c r="AP21" s="11" t="s">
        <v>77</v>
      </c>
      <c r="AQ21" s="11" t="s">
        <v>77</v>
      </c>
      <c r="AR21" s="11" t="s">
        <v>77</v>
      </c>
      <c r="AS21" s="11"/>
      <c r="AT21" s="11"/>
      <c r="AU21" s="11"/>
      <c r="AV21" s="11"/>
      <c r="AW21" s="11"/>
      <c r="AX21" s="11"/>
      <c r="AY21" s="11"/>
      <c r="AZ21" s="11"/>
      <c r="BA21" s="11"/>
    </row>
    <row r="22" spans="1:36" s="12" customFormat="1" ht="9.75" customHeight="1">
      <c r="A22" s="12" t="s">
        <v>49</v>
      </c>
      <c r="J22" s="12" t="s">
        <v>50</v>
      </c>
      <c r="S22" s="12" t="s">
        <v>51</v>
      </c>
      <c r="AA22" s="12" t="s">
        <v>91</v>
      </c>
      <c r="AJ22" s="13" t="s">
        <v>105</v>
      </c>
    </row>
    <row r="23" spans="10:36" s="12" customFormat="1" ht="9.75" customHeight="1">
      <c r="J23" s="12" t="s">
        <v>52</v>
      </c>
      <c r="N23" s="12" t="s">
        <v>76</v>
      </c>
      <c r="X23" s="12" t="s">
        <v>114</v>
      </c>
      <c r="AJ23" s="12" t="s">
        <v>108</v>
      </c>
    </row>
    <row r="24" spans="1:51" ht="36.75" customHeight="1">
      <c r="A24" s="94" t="s">
        <v>342</v>
      </c>
      <c r="B24" s="94"/>
      <c r="C24" s="94"/>
      <c r="D24" s="94"/>
      <c r="E24" s="94"/>
      <c r="F24" s="94"/>
      <c r="G24" s="94"/>
      <c r="H24" s="94"/>
      <c r="I24" s="94"/>
      <c r="J24" s="94"/>
      <c r="M24" s="9" t="s">
        <v>80</v>
      </c>
      <c r="W24" s="21"/>
      <c r="X24" s="9" t="s">
        <v>525</v>
      </c>
      <c r="Y24" s="20"/>
      <c r="Z24" s="20"/>
      <c r="AA24" s="20"/>
      <c r="AB24" s="20"/>
      <c r="AC24" s="20"/>
      <c r="AD24" s="20"/>
      <c r="AE24" s="20"/>
      <c r="AF24" s="20"/>
      <c r="AG24" s="20"/>
      <c r="AH24" s="21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1:53" ht="12.75" customHeight="1">
      <c r="A25" s="103" t="s">
        <v>37</v>
      </c>
      <c r="B25" s="103" t="s">
        <v>38</v>
      </c>
      <c r="C25" s="91" t="s">
        <v>61</v>
      </c>
      <c r="D25" s="91" t="s">
        <v>78</v>
      </c>
      <c r="E25" s="91" t="s">
        <v>526</v>
      </c>
      <c r="F25" s="91" t="s">
        <v>79</v>
      </c>
      <c r="G25" s="91"/>
      <c r="H25" s="91" t="s">
        <v>39</v>
      </c>
      <c r="I25" s="91" t="s">
        <v>40</v>
      </c>
      <c r="J25" s="91"/>
      <c r="K25" s="29"/>
      <c r="L25" s="29"/>
      <c r="M25" s="95" t="s">
        <v>41</v>
      </c>
      <c r="N25" s="96"/>
      <c r="O25" s="96"/>
      <c r="P25" s="96"/>
      <c r="Q25" s="96"/>
      <c r="R25" s="101" t="s">
        <v>42</v>
      </c>
      <c r="S25" s="101"/>
      <c r="T25" s="101" t="s">
        <v>81</v>
      </c>
      <c r="U25" s="101"/>
      <c r="V25" s="15"/>
      <c r="W25" s="31"/>
      <c r="X25" s="102" t="s">
        <v>95</v>
      </c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306" t="s">
        <v>97</v>
      </c>
      <c r="AV25" s="306"/>
      <c r="AW25" s="306"/>
      <c r="AX25" s="306"/>
      <c r="AY25" s="306" t="s">
        <v>98</v>
      </c>
      <c r="AZ25" s="306"/>
      <c r="BA25" s="114" t="s">
        <v>42</v>
      </c>
    </row>
    <row r="26" spans="1:53" ht="12.75" customHeight="1">
      <c r="A26" s="104"/>
      <c r="B26" s="104"/>
      <c r="C26" s="92"/>
      <c r="D26" s="92"/>
      <c r="E26" s="92"/>
      <c r="F26" s="92"/>
      <c r="G26" s="92"/>
      <c r="H26" s="92"/>
      <c r="I26" s="92"/>
      <c r="J26" s="92"/>
      <c r="K26" s="29"/>
      <c r="L26" s="29"/>
      <c r="M26" s="97"/>
      <c r="N26" s="98"/>
      <c r="O26" s="98"/>
      <c r="P26" s="98"/>
      <c r="Q26" s="98"/>
      <c r="R26" s="101"/>
      <c r="S26" s="101"/>
      <c r="T26" s="101"/>
      <c r="U26" s="101"/>
      <c r="V26" s="16"/>
      <c r="W26" s="31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306"/>
      <c r="AV26" s="306"/>
      <c r="AW26" s="306"/>
      <c r="AX26" s="306"/>
      <c r="AY26" s="306"/>
      <c r="AZ26" s="306"/>
      <c r="BA26" s="115"/>
    </row>
    <row r="27" spans="1:53" ht="12.75" customHeight="1">
      <c r="A27" s="104"/>
      <c r="B27" s="104"/>
      <c r="C27" s="92"/>
      <c r="D27" s="92"/>
      <c r="E27" s="92"/>
      <c r="F27" s="92"/>
      <c r="G27" s="92"/>
      <c r="H27" s="92"/>
      <c r="I27" s="92"/>
      <c r="J27" s="92"/>
      <c r="K27" s="29"/>
      <c r="L27" s="29"/>
      <c r="M27" s="97"/>
      <c r="N27" s="98"/>
      <c r="O27" s="98"/>
      <c r="P27" s="98"/>
      <c r="Q27" s="98"/>
      <c r="R27" s="101"/>
      <c r="S27" s="101"/>
      <c r="T27" s="101"/>
      <c r="U27" s="101"/>
      <c r="V27" s="16"/>
      <c r="W27" s="16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306"/>
      <c r="AV27" s="306"/>
      <c r="AW27" s="306"/>
      <c r="AX27" s="306"/>
      <c r="AY27" s="306"/>
      <c r="AZ27" s="306"/>
      <c r="BA27" s="115"/>
    </row>
    <row r="28" spans="1:53" ht="12.75" customHeight="1">
      <c r="A28" s="104"/>
      <c r="B28" s="104"/>
      <c r="C28" s="92"/>
      <c r="D28" s="92"/>
      <c r="E28" s="92"/>
      <c r="F28" s="92"/>
      <c r="G28" s="92"/>
      <c r="H28" s="92"/>
      <c r="I28" s="92"/>
      <c r="J28" s="92"/>
      <c r="K28" s="29"/>
      <c r="L28" s="29"/>
      <c r="M28" s="99"/>
      <c r="N28" s="100"/>
      <c r="O28" s="100"/>
      <c r="P28" s="100"/>
      <c r="Q28" s="100"/>
      <c r="R28" s="101"/>
      <c r="S28" s="101"/>
      <c r="T28" s="101"/>
      <c r="U28" s="101"/>
      <c r="V28" s="16"/>
      <c r="W28" s="33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306"/>
      <c r="AV28" s="306"/>
      <c r="AW28" s="306"/>
      <c r="AX28" s="306"/>
      <c r="AY28" s="306"/>
      <c r="AZ28" s="306"/>
      <c r="BA28" s="116"/>
    </row>
    <row r="29" spans="1:53" ht="12.75" customHeight="1">
      <c r="A29" s="104"/>
      <c r="B29" s="104"/>
      <c r="C29" s="92"/>
      <c r="D29" s="92"/>
      <c r="E29" s="92"/>
      <c r="F29" s="92"/>
      <c r="G29" s="92"/>
      <c r="H29" s="92"/>
      <c r="I29" s="92"/>
      <c r="J29" s="92"/>
      <c r="K29" s="29"/>
      <c r="L29" s="29"/>
      <c r="M29" s="164" t="s">
        <v>113</v>
      </c>
      <c r="N29" s="165"/>
      <c r="O29" s="165"/>
      <c r="P29" s="165"/>
      <c r="Q29" s="165"/>
      <c r="R29" s="102">
        <v>2</v>
      </c>
      <c r="S29" s="102"/>
      <c r="T29" s="102">
        <v>4</v>
      </c>
      <c r="U29" s="102"/>
      <c r="V29" s="16"/>
      <c r="W29" s="16"/>
      <c r="X29" s="305" t="s">
        <v>68</v>
      </c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7" t="s">
        <v>103</v>
      </c>
      <c r="AV29" s="307"/>
      <c r="AW29" s="307"/>
      <c r="AX29" s="307"/>
      <c r="AY29" s="307">
        <v>10</v>
      </c>
      <c r="AZ29" s="307"/>
      <c r="BA29" s="11">
        <v>2</v>
      </c>
    </row>
    <row r="30" spans="1:53" ht="12.75" customHeight="1">
      <c r="A30" s="104"/>
      <c r="B30" s="104"/>
      <c r="C30" s="92"/>
      <c r="D30" s="92"/>
      <c r="E30" s="92"/>
      <c r="F30" s="92"/>
      <c r="G30" s="92"/>
      <c r="H30" s="92"/>
      <c r="I30" s="92"/>
      <c r="J30" s="92"/>
      <c r="K30" s="29"/>
      <c r="L30" s="29"/>
      <c r="M30" s="95" t="s">
        <v>112</v>
      </c>
      <c r="N30" s="96"/>
      <c r="O30" s="96"/>
      <c r="P30" s="96"/>
      <c r="Q30" s="123"/>
      <c r="R30" s="95"/>
      <c r="S30" s="123"/>
      <c r="T30" s="95"/>
      <c r="U30" s="123"/>
      <c r="V30" s="16"/>
      <c r="W30" s="16"/>
      <c r="X30" s="305" t="s">
        <v>70</v>
      </c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7" t="s">
        <v>103</v>
      </c>
      <c r="AV30" s="307"/>
      <c r="AW30" s="307"/>
      <c r="AX30" s="307"/>
      <c r="AY30" s="307">
        <v>10</v>
      </c>
      <c r="AZ30" s="307"/>
      <c r="BA30" s="11">
        <v>2</v>
      </c>
    </row>
    <row r="31" spans="1:53" ht="12.75" customHeight="1">
      <c r="A31" s="104"/>
      <c r="B31" s="104"/>
      <c r="C31" s="92"/>
      <c r="D31" s="92"/>
      <c r="E31" s="92"/>
      <c r="F31" s="92"/>
      <c r="G31" s="92"/>
      <c r="H31" s="92"/>
      <c r="I31" s="92"/>
      <c r="J31" s="92"/>
      <c r="K31" s="29"/>
      <c r="L31" s="29"/>
      <c r="M31" s="99"/>
      <c r="N31" s="100"/>
      <c r="O31" s="100"/>
      <c r="P31" s="100"/>
      <c r="Q31" s="262"/>
      <c r="R31" s="99"/>
      <c r="S31" s="262"/>
      <c r="T31" s="99"/>
      <c r="U31" s="262"/>
      <c r="V31" s="16"/>
      <c r="W31" s="16"/>
      <c r="X31" s="305" t="s">
        <v>458</v>
      </c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7" t="s">
        <v>103</v>
      </c>
      <c r="AV31" s="307"/>
      <c r="AW31" s="307"/>
      <c r="AX31" s="307"/>
      <c r="AY31" s="307">
        <v>10</v>
      </c>
      <c r="AZ31" s="307"/>
      <c r="BA31" s="11">
        <v>2</v>
      </c>
    </row>
    <row r="32" spans="1:53" ht="12.75" customHeight="1">
      <c r="A32" s="104"/>
      <c r="B32" s="104"/>
      <c r="C32" s="92"/>
      <c r="D32" s="92"/>
      <c r="E32" s="92"/>
      <c r="F32" s="92"/>
      <c r="G32" s="92"/>
      <c r="H32" s="92"/>
      <c r="I32" s="92"/>
      <c r="J32" s="92"/>
      <c r="K32" s="29"/>
      <c r="L32" s="29"/>
      <c r="M32" s="30"/>
      <c r="N32" s="30"/>
      <c r="O32" s="29"/>
      <c r="P32" s="29"/>
      <c r="Q32" s="29"/>
      <c r="R32" s="29"/>
      <c r="S32" s="30"/>
      <c r="T32" s="30"/>
      <c r="U32" s="16"/>
      <c r="V32" s="16"/>
      <c r="W32" s="33"/>
      <c r="X32" s="305" t="s">
        <v>388</v>
      </c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7" t="s">
        <v>103</v>
      </c>
      <c r="AV32" s="307"/>
      <c r="AW32" s="307"/>
      <c r="AX32" s="307"/>
      <c r="AY32" s="307">
        <v>10</v>
      </c>
      <c r="AZ32" s="307"/>
      <c r="BA32" s="11">
        <v>2</v>
      </c>
    </row>
    <row r="33" spans="1:53" ht="12.75" customHeight="1">
      <c r="A33" s="104"/>
      <c r="B33" s="104"/>
      <c r="C33" s="92"/>
      <c r="D33" s="92"/>
      <c r="E33" s="92"/>
      <c r="F33" s="92"/>
      <c r="G33" s="92"/>
      <c r="H33" s="92"/>
      <c r="I33" s="92"/>
      <c r="J33" s="92"/>
      <c r="K33" s="29"/>
      <c r="L33" s="29"/>
      <c r="M33" s="30"/>
      <c r="N33" s="30"/>
      <c r="O33" s="29"/>
      <c r="P33" s="29"/>
      <c r="Q33" s="29"/>
      <c r="R33" s="29"/>
      <c r="S33" s="30"/>
      <c r="T33" s="30"/>
      <c r="U33" s="16"/>
      <c r="V33" s="16"/>
      <c r="W33" s="33"/>
      <c r="X33" s="220" t="s">
        <v>390</v>
      </c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2"/>
      <c r="AU33" s="307" t="s">
        <v>103</v>
      </c>
      <c r="AV33" s="307"/>
      <c r="AW33" s="307"/>
      <c r="AX33" s="307"/>
      <c r="AY33" s="307">
        <v>10</v>
      </c>
      <c r="AZ33" s="307"/>
      <c r="BA33" s="11">
        <v>2</v>
      </c>
    </row>
    <row r="34" spans="1:53" ht="12.75" customHeight="1">
      <c r="A34" s="2" t="s">
        <v>75</v>
      </c>
      <c r="B34" s="2">
        <v>28</v>
      </c>
      <c r="C34" s="2">
        <v>5</v>
      </c>
      <c r="D34" s="2">
        <v>4</v>
      </c>
      <c r="E34" s="2">
        <v>4</v>
      </c>
      <c r="F34" s="308"/>
      <c r="G34" s="308"/>
      <c r="H34" s="2">
        <v>2</v>
      </c>
      <c r="I34" s="308">
        <f>SUM(B34:H34)</f>
        <v>43</v>
      </c>
      <c r="J34" s="308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305" t="s">
        <v>389</v>
      </c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7" t="s">
        <v>103</v>
      </c>
      <c r="AV34" s="307"/>
      <c r="AW34" s="307"/>
      <c r="AX34" s="307"/>
      <c r="AY34" s="307">
        <v>10</v>
      </c>
      <c r="AZ34" s="307"/>
      <c r="BA34" s="11">
        <v>2</v>
      </c>
    </row>
    <row r="35" spans="1:53" ht="12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7"/>
      <c r="P35" s="17"/>
      <c r="Q35" s="17"/>
      <c r="R35" s="17"/>
      <c r="S35" s="18"/>
      <c r="T35" s="18"/>
      <c r="U35" s="16"/>
      <c r="V35" s="16"/>
      <c r="W35" s="16"/>
      <c r="X35" s="220" t="s">
        <v>391</v>
      </c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2"/>
      <c r="AU35" s="307" t="s">
        <v>103</v>
      </c>
      <c r="AV35" s="307"/>
      <c r="AW35" s="307"/>
      <c r="AX35" s="307"/>
      <c r="AY35" s="307">
        <v>10</v>
      </c>
      <c r="AZ35" s="307"/>
      <c r="BA35" s="11">
        <v>2</v>
      </c>
    </row>
    <row r="36" spans="1:53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9"/>
      <c r="P36" s="19"/>
      <c r="Q36" s="19"/>
      <c r="R36" s="19"/>
      <c r="S36" s="19"/>
      <c r="T36" s="19"/>
      <c r="U36" s="16"/>
      <c r="V36" s="16"/>
      <c r="W36" s="16"/>
      <c r="X36" s="220" t="s">
        <v>392</v>
      </c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2"/>
      <c r="AU36" s="307" t="s">
        <v>103</v>
      </c>
      <c r="AV36" s="307"/>
      <c r="AW36" s="307"/>
      <c r="AX36" s="307"/>
      <c r="AY36" s="307">
        <v>10</v>
      </c>
      <c r="AZ36" s="307"/>
      <c r="BA36" s="11">
        <v>2</v>
      </c>
    </row>
    <row r="37" spans="1:53" ht="12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16"/>
      <c r="V37" s="16"/>
      <c r="W37" s="16"/>
      <c r="X37" s="220" t="s">
        <v>69</v>
      </c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2"/>
      <c r="AU37" s="307" t="s">
        <v>103</v>
      </c>
      <c r="AV37" s="307"/>
      <c r="AW37" s="307"/>
      <c r="AX37" s="307"/>
      <c r="AY37" s="307">
        <v>10</v>
      </c>
      <c r="AZ37" s="307"/>
      <c r="BA37" s="11">
        <v>2</v>
      </c>
    </row>
    <row r="38" spans="1:53" s="8" customFormat="1" ht="12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W38" s="23"/>
      <c r="X38" s="220" t="s">
        <v>71</v>
      </c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2"/>
      <c r="AU38" s="307" t="s">
        <v>103</v>
      </c>
      <c r="AV38" s="307"/>
      <c r="AW38" s="307"/>
      <c r="AX38" s="307"/>
      <c r="AY38" s="307">
        <v>10</v>
      </c>
      <c r="AZ38" s="307"/>
      <c r="BA38" s="11">
        <v>2</v>
      </c>
    </row>
    <row r="39" spans="1:53" s="8" customFormat="1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W39" s="23"/>
      <c r="X39" s="305" t="s">
        <v>393</v>
      </c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7" t="s">
        <v>103</v>
      </c>
      <c r="AV39" s="307"/>
      <c r="AW39" s="307"/>
      <c r="AX39" s="307"/>
      <c r="AY39" s="307">
        <v>10</v>
      </c>
      <c r="AZ39" s="307"/>
      <c r="BA39" s="11">
        <v>2</v>
      </c>
    </row>
    <row r="40" spans="1:53" s="8" customFormat="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W40" s="33"/>
      <c r="X40" s="220" t="s">
        <v>394</v>
      </c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2"/>
      <c r="AU40" s="307" t="s">
        <v>103</v>
      </c>
      <c r="AV40" s="307"/>
      <c r="AW40" s="307"/>
      <c r="AX40" s="307"/>
      <c r="AY40" s="307">
        <v>10</v>
      </c>
      <c r="AZ40" s="307"/>
      <c r="BA40" s="11">
        <v>2</v>
      </c>
    </row>
    <row r="41" spans="1:53" s="8" customFormat="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W41" s="23"/>
      <c r="X41" s="220" t="s">
        <v>395</v>
      </c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2"/>
      <c r="AU41" s="307" t="s">
        <v>103</v>
      </c>
      <c r="AV41" s="307"/>
      <c r="AW41" s="307"/>
      <c r="AX41" s="307"/>
      <c r="AY41" s="307">
        <v>10</v>
      </c>
      <c r="AZ41" s="307"/>
      <c r="BA41" s="11">
        <v>2</v>
      </c>
    </row>
    <row r="42" spans="1:53" ht="50.25" customHeight="1">
      <c r="A42" s="86" t="s">
        <v>83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</row>
    <row r="43" spans="1:53" ht="12.75">
      <c r="A43" s="141" t="s">
        <v>464</v>
      </c>
      <c r="B43" s="142"/>
      <c r="C43" s="147" t="s">
        <v>13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9"/>
      <c r="O43" s="95" t="s">
        <v>14</v>
      </c>
      <c r="P43" s="96"/>
      <c r="Q43" s="96"/>
      <c r="R43" s="96"/>
      <c r="S43" s="96"/>
      <c r="T43" s="96"/>
      <c r="U43" s="96"/>
      <c r="V43" s="156"/>
      <c r="W43" s="158" t="s">
        <v>20</v>
      </c>
      <c r="X43" s="159"/>
      <c r="Y43" s="164" t="s">
        <v>21</v>
      </c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167" t="s">
        <v>30</v>
      </c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9"/>
      <c r="BA43" s="159"/>
    </row>
    <row r="44" spans="1:53" ht="12.75">
      <c r="A44" s="143"/>
      <c r="B44" s="144"/>
      <c r="C44" s="150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2"/>
      <c r="O44" s="99"/>
      <c r="P44" s="100"/>
      <c r="Q44" s="100"/>
      <c r="R44" s="100"/>
      <c r="S44" s="100"/>
      <c r="T44" s="100"/>
      <c r="U44" s="100"/>
      <c r="V44" s="157"/>
      <c r="W44" s="160"/>
      <c r="X44" s="161"/>
      <c r="Y44" s="170" t="s">
        <v>22</v>
      </c>
      <c r="Z44" s="159"/>
      <c r="AA44" s="164" t="s">
        <v>24</v>
      </c>
      <c r="AB44" s="165"/>
      <c r="AC44" s="165"/>
      <c r="AD44" s="165"/>
      <c r="AE44" s="165"/>
      <c r="AF44" s="165"/>
      <c r="AG44" s="165"/>
      <c r="AH44" s="173"/>
      <c r="AI44" s="170" t="s">
        <v>25</v>
      </c>
      <c r="AJ44" s="174"/>
      <c r="AK44" s="177" t="s">
        <v>94</v>
      </c>
      <c r="AL44" s="165"/>
      <c r="AM44" s="165"/>
      <c r="AN44" s="173"/>
      <c r="AO44" s="164"/>
      <c r="AP44" s="165"/>
      <c r="AQ44" s="165"/>
      <c r="AR44" s="173"/>
      <c r="AS44" s="164"/>
      <c r="AT44" s="165"/>
      <c r="AU44" s="165"/>
      <c r="AV44" s="173"/>
      <c r="AW44" s="164"/>
      <c r="AX44" s="165"/>
      <c r="AY44" s="165"/>
      <c r="AZ44" s="166"/>
      <c r="BA44" s="161"/>
    </row>
    <row r="45" spans="1:53" ht="12.75">
      <c r="A45" s="143"/>
      <c r="B45" s="144"/>
      <c r="C45" s="150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2"/>
      <c r="O45" s="170" t="s">
        <v>15</v>
      </c>
      <c r="P45" s="159"/>
      <c r="Q45" s="170" t="s">
        <v>19</v>
      </c>
      <c r="R45" s="159"/>
      <c r="S45" s="164" t="s">
        <v>16</v>
      </c>
      <c r="T45" s="165"/>
      <c r="U45" s="165"/>
      <c r="V45" s="166"/>
      <c r="W45" s="160"/>
      <c r="X45" s="161"/>
      <c r="Y45" s="171"/>
      <c r="Z45" s="161"/>
      <c r="AA45" s="170" t="s">
        <v>23</v>
      </c>
      <c r="AB45" s="159"/>
      <c r="AC45" s="164" t="s">
        <v>26</v>
      </c>
      <c r="AD45" s="165"/>
      <c r="AE45" s="165"/>
      <c r="AF45" s="165"/>
      <c r="AG45" s="165"/>
      <c r="AH45" s="173"/>
      <c r="AI45" s="171"/>
      <c r="AJ45" s="175"/>
      <c r="AK45" s="177" t="s">
        <v>31</v>
      </c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6"/>
      <c r="BA45" s="161"/>
    </row>
    <row r="46" spans="1:53" ht="12.75">
      <c r="A46" s="143"/>
      <c r="B46" s="144"/>
      <c r="C46" s="150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2"/>
      <c r="O46" s="171"/>
      <c r="P46" s="161"/>
      <c r="Q46" s="171"/>
      <c r="R46" s="161"/>
      <c r="S46" s="170" t="s">
        <v>17</v>
      </c>
      <c r="T46" s="159"/>
      <c r="U46" s="170" t="s">
        <v>18</v>
      </c>
      <c r="V46" s="174"/>
      <c r="W46" s="160"/>
      <c r="X46" s="161"/>
      <c r="Y46" s="171"/>
      <c r="Z46" s="161"/>
      <c r="AA46" s="171"/>
      <c r="AB46" s="161"/>
      <c r="AC46" s="170" t="s">
        <v>27</v>
      </c>
      <c r="AD46" s="178"/>
      <c r="AE46" s="181" t="s">
        <v>28</v>
      </c>
      <c r="AF46" s="178"/>
      <c r="AG46" s="158" t="s">
        <v>29</v>
      </c>
      <c r="AH46" s="159"/>
      <c r="AI46" s="171"/>
      <c r="AJ46" s="175"/>
      <c r="AK46" s="177">
        <v>1</v>
      </c>
      <c r="AL46" s="173"/>
      <c r="AM46" s="164">
        <v>2</v>
      </c>
      <c r="AN46" s="173"/>
      <c r="AO46" s="164"/>
      <c r="AP46" s="173"/>
      <c r="AQ46" s="164"/>
      <c r="AR46" s="173"/>
      <c r="AS46" s="164"/>
      <c r="AT46" s="173"/>
      <c r="AU46" s="164"/>
      <c r="AV46" s="173"/>
      <c r="AW46" s="164"/>
      <c r="AX46" s="173"/>
      <c r="AY46" s="164"/>
      <c r="AZ46" s="166"/>
      <c r="BA46" s="161"/>
    </row>
    <row r="47" spans="1:53" ht="12.75">
      <c r="A47" s="143"/>
      <c r="B47" s="144"/>
      <c r="C47" s="150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2"/>
      <c r="O47" s="171"/>
      <c r="P47" s="161"/>
      <c r="Q47" s="171"/>
      <c r="R47" s="161"/>
      <c r="S47" s="171"/>
      <c r="T47" s="161"/>
      <c r="U47" s="171"/>
      <c r="V47" s="175"/>
      <c r="W47" s="160"/>
      <c r="X47" s="161"/>
      <c r="Y47" s="171"/>
      <c r="Z47" s="161"/>
      <c r="AA47" s="171"/>
      <c r="AB47" s="161"/>
      <c r="AC47" s="171"/>
      <c r="AD47" s="179"/>
      <c r="AE47" s="182"/>
      <c r="AF47" s="179"/>
      <c r="AG47" s="160"/>
      <c r="AH47" s="161"/>
      <c r="AI47" s="171"/>
      <c r="AJ47" s="175"/>
      <c r="AK47" s="177" t="s">
        <v>32</v>
      </c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6"/>
      <c r="BA47" s="161"/>
    </row>
    <row r="48" spans="1:53" ht="12.75">
      <c r="A48" s="145"/>
      <c r="B48" s="146"/>
      <c r="C48" s="153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5"/>
      <c r="O48" s="172"/>
      <c r="P48" s="163"/>
      <c r="Q48" s="172"/>
      <c r="R48" s="163"/>
      <c r="S48" s="172"/>
      <c r="T48" s="163"/>
      <c r="U48" s="172"/>
      <c r="V48" s="176"/>
      <c r="W48" s="162"/>
      <c r="X48" s="163"/>
      <c r="Y48" s="172"/>
      <c r="Z48" s="163"/>
      <c r="AA48" s="172"/>
      <c r="AB48" s="163"/>
      <c r="AC48" s="172"/>
      <c r="AD48" s="180"/>
      <c r="AE48" s="183"/>
      <c r="AF48" s="180"/>
      <c r="AG48" s="162"/>
      <c r="AH48" s="163"/>
      <c r="AI48" s="172"/>
      <c r="AJ48" s="176"/>
      <c r="AK48" s="177">
        <v>16</v>
      </c>
      <c r="AL48" s="173"/>
      <c r="AM48" s="164">
        <v>12</v>
      </c>
      <c r="AN48" s="173"/>
      <c r="AO48" s="164"/>
      <c r="AP48" s="173"/>
      <c r="AQ48" s="164"/>
      <c r="AR48" s="173"/>
      <c r="AS48" s="164"/>
      <c r="AT48" s="173"/>
      <c r="AU48" s="164"/>
      <c r="AV48" s="173"/>
      <c r="AW48" s="164"/>
      <c r="AX48" s="173"/>
      <c r="AY48" s="164"/>
      <c r="AZ48" s="166"/>
      <c r="BA48" s="163"/>
    </row>
    <row r="49" spans="1:53" ht="20.25" customHeight="1">
      <c r="A49" s="184" t="s">
        <v>469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6"/>
    </row>
    <row r="50" spans="1:53" ht="11.25" customHeight="1">
      <c r="A50" s="75" t="s">
        <v>528</v>
      </c>
      <c r="B50" s="76"/>
      <c r="C50" s="309" t="s">
        <v>67</v>
      </c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1"/>
      <c r="O50" s="85">
        <v>2</v>
      </c>
      <c r="P50" s="59"/>
      <c r="Q50" s="85"/>
      <c r="R50" s="59"/>
      <c r="S50" s="85"/>
      <c r="T50" s="59"/>
      <c r="U50" s="85"/>
      <c r="V50" s="187"/>
      <c r="W50" s="58">
        <f>Y50/30</f>
        <v>6</v>
      </c>
      <c r="X50" s="59"/>
      <c r="Y50" s="85">
        <f>SUM(AA50,AI50)</f>
        <v>180</v>
      </c>
      <c r="Z50" s="59"/>
      <c r="AA50" s="85">
        <f>SUM(AK50*AK$48,AM50*AM$48,AO50*AO$48,AQ50*AQ$48,AS50*AS$48,AU50*AU$48,AW50*AW$48,AY50*AY$48)</f>
        <v>68</v>
      </c>
      <c r="AB50" s="59"/>
      <c r="AC50" s="85">
        <v>28</v>
      </c>
      <c r="AD50" s="188"/>
      <c r="AE50" s="189">
        <v>40</v>
      </c>
      <c r="AF50" s="188"/>
      <c r="AG50" s="189"/>
      <c r="AH50" s="59"/>
      <c r="AI50" s="85">
        <v>112</v>
      </c>
      <c r="AJ50" s="187"/>
      <c r="AK50" s="58">
        <v>2</v>
      </c>
      <c r="AL50" s="59"/>
      <c r="AM50" s="85">
        <v>3</v>
      </c>
      <c r="AN50" s="59"/>
      <c r="AO50" s="85"/>
      <c r="AP50" s="59"/>
      <c r="AQ50" s="85"/>
      <c r="AR50" s="59"/>
      <c r="AS50" s="85"/>
      <c r="AT50" s="59"/>
      <c r="AU50" s="85"/>
      <c r="AV50" s="59"/>
      <c r="AW50" s="85"/>
      <c r="AX50" s="59"/>
      <c r="AY50" s="85"/>
      <c r="AZ50" s="187"/>
      <c r="BA50" s="4"/>
    </row>
    <row r="51" spans="1:53" ht="11.25" customHeight="1">
      <c r="A51" s="75" t="s">
        <v>529</v>
      </c>
      <c r="B51" s="76"/>
      <c r="C51" s="309" t="s">
        <v>59</v>
      </c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1"/>
      <c r="O51" s="85"/>
      <c r="P51" s="59"/>
      <c r="Q51" s="85">
        <v>2</v>
      </c>
      <c r="R51" s="59"/>
      <c r="S51" s="85"/>
      <c r="T51" s="59"/>
      <c r="U51" s="85"/>
      <c r="V51" s="187"/>
      <c r="W51" s="58">
        <f>Y51/30</f>
        <v>3</v>
      </c>
      <c r="X51" s="59"/>
      <c r="Y51" s="85">
        <f>SUM(AA51,AI51)</f>
        <v>90</v>
      </c>
      <c r="Z51" s="59"/>
      <c r="AA51" s="85">
        <f>SUM(AK51*AK$48,AM51*AM$48,AO51*AO$48,AQ51*AQ$48,AS51*AS$48,AU51*AU$48,AW51*AW$48,AY51*AY$48)</f>
        <v>36</v>
      </c>
      <c r="AB51" s="59"/>
      <c r="AC51" s="85">
        <v>12</v>
      </c>
      <c r="AD51" s="188"/>
      <c r="AE51" s="189">
        <v>24</v>
      </c>
      <c r="AF51" s="188"/>
      <c r="AG51" s="189"/>
      <c r="AH51" s="59"/>
      <c r="AI51" s="85">
        <v>54</v>
      </c>
      <c r="AJ51" s="187"/>
      <c r="AK51" s="58"/>
      <c r="AL51" s="59"/>
      <c r="AM51" s="85">
        <v>3</v>
      </c>
      <c r="AN51" s="59"/>
      <c r="AO51" s="85"/>
      <c r="AP51" s="59"/>
      <c r="AQ51" s="85"/>
      <c r="AR51" s="59"/>
      <c r="AS51" s="85"/>
      <c r="AT51" s="59"/>
      <c r="AU51" s="85"/>
      <c r="AV51" s="59"/>
      <c r="AW51" s="85"/>
      <c r="AX51" s="59"/>
      <c r="AY51" s="85"/>
      <c r="AZ51" s="187"/>
      <c r="BA51" s="4"/>
    </row>
    <row r="52" spans="1:53" ht="11.25" customHeight="1">
      <c r="A52" s="271" t="s">
        <v>107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3"/>
      <c r="O52" s="53"/>
      <c r="P52" s="54"/>
      <c r="Q52" s="53" t="s">
        <v>102</v>
      </c>
      <c r="R52" s="54"/>
      <c r="S52" s="53"/>
      <c r="T52" s="54"/>
      <c r="U52" s="53"/>
      <c r="V52" s="55"/>
      <c r="W52" s="58">
        <f>Y52/30</f>
        <v>6</v>
      </c>
      <c r="X52" s="59"/>
      <c r="Y52" s="53">
        <f>SUM(AA52,AI52)</f>
        <v>180</v>
      </c>
      <c r="Z52" s="54"/>
      <c r="AA52" s="53"/>
      <c r="AB52" s="54"/>
      <c r="AC52" s="53"/>
      <c r="AD52" s="60"/>
      <c r="AE52" s="61"/>
      <c r="AF52" s="60"/>
      <c r="AG52" s="61"/>
      <c r="AH52" s="54"/>
      <c r="AI52" s="53">
        <v>180</v>
      </c>
      <c r="AJ52" s="55"/>
      <c r="AK52" s="126"/>
      <c r="AL52" s="54"/>
      <c r="AM52" s="53"/>
      <c r="AN52" s="54"/>
      <c r="AO52" s="53"/>
      <c r="AP52" s="54"/>
      <c r="AQ52" s="53"/>
      <c r="AR52" s="54"/>
      <c r="AS52" s="53"/>
      <c r="AT52" s="54"/>
      <c r="AU52" s="53"/>
      <c r="AV52" s="54"/>
      <c r="AW52" s="53"/>
      <c r="AX52" s="54"/>
      <c r="AY52" s="53"/>
      <c r="AZ52" s="55"/>
      <c r="BA52" s="4"/>
    </row>
    <row r="53" spans="1:53" ht="11.25" customHeight="1" thickBot="1">
      <c r="A53" s="268" t="s">
        <v>396</v>
      </c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70"/>
      <c r="O53" s="53"/>
      <c r="P53" s="54"/>
      <c r="Q53" s="53"/>
      <c r="R53" s="54"/>
      <c r="S53" s="53"/>
      <c r="T53" s="54"/>
      <c r="U53" s="53"/>
      <c r="V53" s="55"/>
      <c r="W53" s="58">
        <f>Y53/30</f>
        <v>6</v>
      </c>
      <c r="X53" s="59"/>
      <c r="Y53" s="53">
        <f>SUM(AA53,AI53)</f>
        <v>180</v>
      </c>
      <c r="Z53" s="54"/>
      <c r="AA53" s="53"/>
      <c r="AB53" s="54"/>
      <c r="AC53" s="53"/>
      <c r="AD53" s="60"/>
      <c r="AE53" s="61"/>
      <c r="AF53" s="60"/>
      <c r="AG53" s="61"/>
      <c r="AH53" s="54"/>
      <c r="AI53" s="53">
        <v>180</v>
      </c>
      <c r="AJ53" s="55"/>
      <c r="AK53" s="126"/>
      <c r="AL53" s="54"/>
      <c r="AM53" s="53"/>
      <c r="AN53" s="54"/>
      <c r="AO53" s="53"/>
      <c r="AP53" s="54"/>
      <c r="AQ53" s="53"/>
      <c r="AR53" s="54"/>
      <c r="AS53" s="53"/>
      <c r="AT53" s="54"/>
      <c r="AU53" s="53"/>
      <c r="AV53" s="54"/>
      <c r="AW53" s="53"/>
      <c r="AX53" s="54"/>
      <c r="AY53" s="53"/>
      <c r="AZ53" s="55"/>
      <c r="BA53" s="4"/>
    </row>
    <row r="54" spans="1:53" ht="12" customHeight="1" thickBot="1">
      <c r="A54" s="210" t="s">
        <v>85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2"/>
      <c r="O54" s="200">
        <v>1</v>
      </c>
      <c r="P54" s="201"/>
      <c r="Q54" s="200">
        <v>2</v>
      </c>
      <c r="R54" s="201"/>
      <c r="S54" s="200"/>
      <c r="T54" s="201"/>
      <c r="U54" s="200"/>
      <c r="V54" s="213"/>
      <c r="W54" s="211">
        <f>SUM(W50:X53)</f>
        <v>21</v>
      </c>
      <c r="X54" s="212"/>
      <c r="Y54" s="211">
        <f>SUM(Y50:Z53)</f>
        <v>630</v>
      </c>
      <c r="Z54" s="212"/>
      <c r="AA54" s="211">
        <f>SUM(AA50:AB53)</f>
        <v>104</v>
      </c>
      <c r="AB54" s="212"/>
      <c r="AC54" s="211">
        <f>SUM(AC50:AD53)</f>
        <v>40</v>
      </c>
      <c r="AD54" s="212"/>
      <c r="AE54" s="211">
        <f>SUM(AE50:AF53)</f>
        <v>64</v>
      </c>
      <c r="AF54" s="212"/>
      <c r="AG54" s="211">
        <f>SUM(AG50:AH53)</f>
        <v>0</v>
      </c>
      <c r="AH54" s="212"/>
      <c r="AI54" s="211">
        <f>SUM(AI50:AJ53)</f>
        <v>526</v>
      </c>
      <c r="AJ54" s="212"/>
      <c r="AK54" s="202">
        <f>SUM(AK50:AL53)</f>
        <v>2</v>
      </c>
      <c r="AL54" s="201"/>
      <c r="AM54" s="202">
        <f>SUM(AM50:AN53)</f>
        <v>6</v>
      </c>
      <c r="AN54" s="201"/>
      <c r="AO54" s="200"/>
      <c r="AP54" s="201"/>
      <c r="AQ54" s="200"/>
      <c r="AR54" s="201"/>
      <c r="AS54" s="200"/>
      <c r="AT54" s="201"/>
      <c r="AU54" s="200"/>
      <c r="AV54" s="201"/>
      <c r="AW54" s="200"/>
      <c r="AX54" s="201"/>
      <c r="AY54" s="203"/>
      <c r="AZ54" s="213"/>
      <c r="BA54" s="5"/>
    </row>
    <row r="55" spans="1:53" ht="13.5" customHeight="1">
      <c r="A55" s="256" t="s">
        <v>534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7"/>
    </row>
    <row r="56" spans="1:53" ht="24" customHeight="1">
      <c r="A56" s="75" t="s">
        <v>530</v>
      </c>
      <c r="B56" s="76"/>
      <c r="C56" s="64" t="s">
        <v>397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6"/>
      <c r="O56" s="85">
        <v>1</v>
      </c>
      <c r="P56" s="59"/>
      <c r="Q56" s="85"/>
      <c r="R56" s="59"/>
      <c r="S56" s="85"/>
      <c r="T56" s="59"/>
      <c r="U56" s="85"/>
      <c r="V56" s="187"/>
      <c r="W56" s="58">
        <f>Y56/30</f>
        <v>3</v>
      </c>
      <c r="X56" s="59"/>
      <c r="Y56" s="85">
        <f>SUM(AA56,AI56)</f>
        <v>90</v>
      </c>
      <c r="Z56" s="59"/>
      <c r="AA56" s="85">
        <f aca="true" t="shared" si="0" ref="AA56:AA63">SUM(AK56*AK$48,AM56*AM$48,AO56*AO$48,AQ56*AQ$48,AS56*AS$48,AU56*AU$48,AW56*AW$48,AY56*AY$48)</f>
        <v>64</v>
      </c>
      <c r="AB56" s="59"/>
      <c r="AC56" s="85">
        <v>32</v>
      </c>
      <c r="AD56" s="188"/>
      <c r="AE56" s="189"/>
      <c r="AF56" s="188"/>
      <c r="AG56" s="189">
        <v>32</v>
      </c>
      <c r="AH56" s="59"/>
      <c r="AI56" s="85">
        <v>26</v>
      </c>
      <c r="AJ56" s="187"/>
      <c r="AK56" s="85">
        <v>4</v>
      </c>
      <c r="AL56" s="59"/>
      <c r="AM56" s="85"/>
      <c r="AN56" s="59"/>
      <c r="AO56" s="85"/>
      <c r="AP56" s="59"/>
      <c r="AQ56" s="85"/>
      <c r="AR56" s="59"/>
      <c r="AS56" s="85"/>
      <c r="AT56" s="59"/>
      <c r="AU56" s="85"/>
      <c r="AV56" s="59"/>
      <c r="AW56" s="85"/>
      <c r="AX56" s="59"/>
      <c r="AY56" s="85"/>
      <c r="AZ56" s="187"/>
      <c r="BA56" s="4"/>
    </row>
    <row r="57" spans="1:53" ht="24" customHeight="1">
      <c r="A57" s="75" t="s">
        <v>531</v>
      </c>
      <c r="B57" s="76"/>
      <c r="C57" s="64" t="s">
        <v>398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6"/>
      <c r="O57" s="53">
        <v>1</v>
      </c>
      <c r="P57" s="54"/>
      <c r="Q57" s="53"/>
      <c r="R57" s="54"/>
      <c r="S57" s="53"/>
      <c r="T57" s="54"/>
      <c r="U57" s="53"/>
      <c r="V57" s="55"/>
      <c r="W57" s="58">
        <f aca="true" t="shared" si="1" ref="W57:W63">Y57/30</f>
        <v>3</v>
      </c>
      <c r="X57" s="59"/>
      <c r="Y57" s="85">
        <f aca="true" t="shared" si="2" ref="Y57:Y63">SUM(AA57,AI57)</f>
        <v>90</v>
      </c>
      <c r="Z57" s="59"/>
      <c r="AA57" s="85">
        <f t="shared" si="0"/>
        <v>64</v>
      </c>
      <c r="AB57" s="59"/>
      <c r="AC57" s="85">
        <v>32</v>
      </c>
      <c r="AD57" s="188"/>
      <c r="AE57" s="189"/>
      <c r="AF57" s="188"/>
      <c r="AG57" s="189">
        <v>32</v>
      </c>
      <c r="AH57" s="59"/>
      <c r="AI57" s="85">
        <v>26</v>
      </c>
      <c r="AJ57" s="187"/>
      <c r="AK57" s="85">
        <v>4</v>
      </c>
      <c r="AL57" s="59"/>
      <c r="AM57" s="53"/>
      <c r="AN57" s="54"/>
      <c r="AO57" s="53"/>
      <c r="AP57" s="54"/>
      <c r="AQ57" s="53"/>
      <c r="AR57" s="54"/>
      <c r="AS57" s="53"/>
      <c r="AT57" s="54"/>
      <c r="AU57" s="53"/>
      <c r="AV57" s="54"/>
      <c r="AW57" s="53"/>
      <c r="AX57" s="54"/>
      <c r="AY57" s="53"/>
      <c r="AZ57" s="55"/>
      <c r="BA57" s="4"/>
    </row>
    <row r="58" spans="1:53" ht="24" customHeight="1">
      <c r="A58" s="75" t="s">
        <v>532</v>
      </c>
      <c r="B58" s="76"/>
      <c r="C58" s="64" t="s">
        <v>399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6"/>
      <c r="O58" s="53">
        <v>1</v>
      </c>
      <c r="P58" s="54"/>
      <c r="Q58" s="53"/>
      <c r="R58" s="54"/>
      <c r="S58" s="53"/>
      <c r="T58" s="54"/>
      <c r="U58" s="53"/>
      <c r="V58" s="55"/>
      <c r="W58" s="58">
        <f t="shared" si="1"/>
        <v>3</v>
      </c>
      <c r="X58" s="59"/>
      <c r="Y58" s="85">
        <f t="shared" si="2"/>
        <v>90</v>
      </c>
      <c r="Z58" s="59"/>
      <c r="AA58" s="85">
        <f t="shared" si="0"/>
        <v>64</v>
      </c>
      <c r="AB58" s="59"/>
      <c r="AC58" s="85">
        <v>32</v>
      </c>
      <c r="AD58" s="188"/>
      <c r="AE58" s="189"/>
      <c r="AF58" s="188"/>
      <c r="AG58" s="189">
        <v>32</v>
      </c>
      <c r="AH58" s="59"/>
      <c r="AI58" s="85">
        <v>26</v>
      </c>
      <c r="AJ58" s="187"/>
      <c r="AK58" s="85">
        <v>4</v>
      </c>
      <c r="AL58" s="59"/>
      <c r="AM58" s="53"/>
      <c r="AN58" s="54"/>
      <c r="AO58" s="53"/>
      <c r="AP58" s="54"/>
      <c r="AQ58" s="53"/>
      <c r="AR58" s="54"/>
      <c r="AS58" s="53"/>
      <c r="AT58" s="54"/>
      <c r="AU58" s="53"/>
      <c r="AV58" s="54"/>
      <c r="AW58" s="53"/>
      <c r="AX58" s="54"/>
      <c r="AY58" s="53"/>
      <c r="AZ58" s="55"/>
      <c r="BA58" s="4"/>
    </row>
    <row r="59" spans="1:53" ht="24" customHeight="1">
      <c r="A59" s="75" t="s">
        <v>533</v>
      </c>
      <c r="B59" s="76"/>
      <c r="C59" s="64" t="s">
        <v>400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6"/>
      <c r="O59" s="85"/>
      <c r="P59" s="59"/>
      <c r="Q59" s="85">
        <v>1</v>
      </c>
      <c r="R59" s="59"/>
      <c r="S59" s="85"/>
      <c r="T59" s="59"/>
      <c r="U59" s="85"/>
      <c r="V59" s="187"/>
      <c r="W59" s="58">
        <f t="shared" si="1"/>
        <v>3</v>
      </c>
      <c r="X59" s="59"/>
      <c r="Y59" s="85">
        <f t="shared" si="2"/>
        <v>90</v>
      </c>
      <c r="Z59" s="59"/>
      <c r="AA59" s="85">
        <f t="shared" si="0"/>
        <v>64</v>
      </c>
      <c r="AB59" s="59"/>
      <c r="AC59" s="85">
        <v>32</v>
      </c>
      <c r="AD59" s="188"/>
      <c r="AE59" s="189"/>
      <c r="AF59" s="188"/>
      <c r="AG59" s="189">
        <v>32</v>
      </c>
      <c r="AH59" s="59"/>
      <c r="AI59" s="85">
        <v>26</v>
      </c>
      <c r="AJ59" s="187"/>
      <c r="AK59" s="85">
        <v>4</v>
      </c>
      <c r="AL59" s="59"/>
      <c r="AM59" s="85"/>
      <c r="AN59" s="59"/>
      <c r="AO59" s="85"/>
      <c r="AP59" s="59"/>
      <c r="AQ59" s="85"/>
      <c r="AR59" s="59"/>
      <c r="AS59" s="85"/>
      <c r="AT59" s="59"/>
      <c r="AU59" s="85"/>
      <c r="AV59" s="59"/>
      <c r="AW59" s="85"/>
      <c r="AX59" s="59"/>
      <c r="AY59" s="85"/>
      <c r="AZ59" s="187"/>
      <c r="BA59" s="4"/>
    </row>
    <row r="60" spans="1:53" ht="24" customHeight="1">
      <c r="A60" s="75" t="s">
        <v>535</v>
      </c>
      <c r="B60" s="76"/>
      <c r="C60" s="64" t="s">
        <v>402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6"/>
      <c r="O60" s="85">
        <v>2</v>
      </c>
      <c r="P60" s="59"/>
      <c r="Q60" s="85"/>
      <c r="R60" s="59"/>
      <c r="S60" s="85"/>
      <c r="T60" s="59"/>
      <c r="U60" s="85"/>
      <c r="V60" s="187"/>
      <c r="W60" s="58">
        <f t="shared" si="1"/>
        <v>3</v>
      </c>
      <c r="X60" s="59"/>
      <c r="Y60" s="85">
        <f t="shared" si="2"/>
        <v>90</v>
      </c>
      <c r="Z60" s="59"/>
      <c r="AA60" s="85">
        <f t="shared" si="0"/>
        <v>48</v>
      </c>
      <c r="AB60" s="59"/>
      <c r="AC60" s="85">
        <v>24</v>
      </c>
      <c r="AD60" s="188"/>
      <c r="AE60" s="189"/>
      <c r="AF60" s="188"/>
      <c r="AG60" s="189">
        <v>24</v>
      </c>
      <c r="AH60" s="59"/>
      <c r="AI60" s="85">
        <v>42</v>
      </c>
      <c r="AJ60" s="187"/>
      <c r="AK60" s="193"/>
      <c r="AL60" s="194"/>
      <c r="AM60" s="85">
        <v>4</v>
      </c>
      <c r="AN60" s="59"/>
      <c r="AO60" s="85"/>
      <c r="AP60" s="59"/>
      <c r="AQ60" s="85"/>
      <c r="AR60" s="59"/>
      <c r="AS60" s="85"/>
      <c r="AT60" s="59"/>
      <c r="AU60" s="85"/>
      <c r="AV60" s="59"/>
      <c r="AW60" s="85"/>
      <c r="AX60" s="59"/>
      <c r="AY60" s="85"/>
      <c r="AZ60" s="187"/>
      <c r="BA60" s="4"/>
    </row>
    <row r="61" spans="1:53" ht="24" customHeight="1">
      <c r="A61" s="75" t="s">
        <v>536</v>
      </c>
      <c r="B61" s="76"/>
      <c r="C61" s="64" t="s">
        <v>403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6"/>
      <c r="O61" s="53">
        <v>2</v>
      </c>
      <c r="P61" s="54"/>
      <c r="Q61" s="53"/>
      <c r="R61" s="54"/>
      <c r="S61" s="53"/>
      <c r="T61" s="54"/>
      <c r="U61" s="53"/>
      <c r="V61" s="55"/>
      <c r="W61" s="58">
        <f t="shared" si="1"/>
        <v>3</v>
      </c>
      <c r="X61" s="59"/>
      <c r="Y61" s="85">
        <f t="shared" si="2"/>
        <v>90</v>
      </c>
      <c r="Z61" s="59"/>
      <c r="AA61" s="85">
        <f t="shared" si="0"/>
        <v>48</v>
      </c>
      <c r="AB61" s="59"/>
      <c r="AC61" s="85">
        <v>24</v>
      </c>
      <c r="AD61" s="188"/>
      <c r="AE61" s="189"/>
      <c r="AF61" s="188"/>
      <c r="AG61" s="189">
        <v>24</v>
      </c>
      <c r="AH61" s="59"/>
      <c r="AI61" s="85">
        <v>42</v>
      </c>
      <c r="AJ61" s="187"/>
      <c r="AK61" s="193"/>
      <c r="AL61" s="194"/>
      <c r="AM61" s="85">
        <v>4</v>
      </c>
      <c r="AN61" s="59"/>
      <c r="AO61" s="53"/>
      <c r="AP61" s="54"/>
      <c r="AQ61" s="53"/>
      <c r="AR61" s="54"/>
      <c r="AS61" s="53"/>
      <c r="AT61" s="54"/>
      <c r="AU61" s="53"/>
      <c r="AV61" s="54"/>
      <c r="AW61" s="53"/>
      <c r="AX61" s="54"/>
      <c r="AY61" s="53"/>
      <c r="AZ61" s="55"/>
      <c r="BA61" s="4"/>
    </row>
    <row r="62" spans="1:53" ht="24" customHeight="1">
      <c r="A62" s="75" t="s">
        <v>537</v>
      </c>
      <c r="B62" s="76"/>
      <c r="C62" s="64" t="s">
        <v>404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6"/>
      <c r="O62" s="85">
        <v>2</v>
      </c>
      <c r="P62" s="59"/>
      <c r="Q62" s="85"/>
      <c r="R62" s="59"/>
      <c r="S62" s="85"/>
      <c r="T62" s="59"/>
      <c r="U62" s="85"/>
      <c r="V62" s="187"/>
      <c r="W62" s="58">
        <f t="shared" si="1"/>
        <v>3</v>
      </c>
      <c r="X62" s="59"/>
      <c r="Y62" s="85">
        <f t="shared" si="2"/>
        <v>90</v>
      </c>
      <c r="Z62" s="59"/>
      <c r="AA62" s="85">
        <f t="shared" si="0"/>
        <v>48</v>
      </c>
      <c r="AB62" s="59"/>
      <c r="AC62" s="85">
        <v>24</v>
      </c>
      <c r="AD62" s="188"/>
      <c r="AE62" s="189"/>
      <c r="AF62" s="188"/>
      <c r="AG62" s="189">
        <v>24</v>
      </c>
      <c r="AH62" s="59"/>
      <c r="AI62" s="85">
        <v>42</v>
      </c>
      <c r="AJ62" s="187"/>
      <c r="AK62" s="193"/>
      <c r="AL62" s="194"/>
      <c r="AM62" s="85">
        <v>4</v>
      </c>
      <c r="AN62" s="59"/>
      <c r="AO62" s="85"/>
      <c r="AP62" s="59"/>
      <c r="AQ62" s="85"/>
      <c r="AR62" s="59"/>
      <c r="AS62" s="85"/>
      <c r="AT62" s="59"/>
      <c r="AU62" s="85"/>
      <c r="AV62" s="59"/>
      <c r="AW62" s="85"/>
      <c r="AX62" s="59"/>
      <c r="AY62" s="85"/>
      <c r="AZ62" s="187"/>
      <c r="BA62" s="4"/>
    </row>
    <row r="63" spans="1:53" ht="24" customHeight="1" thickBot="1">
      <c r="A63" s="75" t="s">
        <v>538</v>
      </c>
      <c r="B63" s="76"/>
      <c r="C63" s="64" t="s">
        <v>405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6"/>
      <c r="O63" s="53"/>
      <c r="P63" s="54"/>
      <c r="Q63" s="53">
        <v>2</v>
      </c>
      <c r="R63" s="54"/>
      <c r="S63" s="53"/>
      <c r="T63" s="54"/>
      <c r="U63" s="53"/>
      <c r="V63" s="55"/>
      <c r="W63" s="58">
        <f t="shared" si="1"/>
        <v>3</v>
      </c>
      <c r="X63" s="59"/>
      <c r="Y63" s="85">
        <f t="shared" si="2"/>
        <v>90</v>
      </c>
      <c r="Z63" s="59"/>
      <c r="AA63" s="85">
        <f t="shared" si="0"/>
        <v>24</v>
      </c>
      <c r="AB63" s="59"/>
      <c r="AC63" s="53">
        <v>12</v>
      </c>
      <c r="AD63" s="60"/>
      <c r="AE63" s="61"/>
      <c r="AF63" s="60"/>
      <c r="AG63" s="61">
        <v>12</v>
      </c>
      <c r="AH63" s="54"/>
      <c r="AI63" s="53">
        <v>66</v>
      </c>
      <c r="AJ63" s="55"/>
      <c r="AK63" s="56"/>
      <c r="AL63" s="57"/>
      <c r="AM63" s="53">
        <v>2</v>
      </c>
      <c r="AN63" s="54"/>
      <c r="AO63" s="53"/>
      <c r="AP63" s="54"/>
      <c r="AQ63" s="53"/>
      <c r="AR63" s="54"/>
      <c r="AS63" s="53"/>
      <c r="AT63" s="54"/>
      <c r="AU63" s="53"/>
      <c r="AV63" s="54"/>
      <c r="AW63" s="53"/>
      <c r="AX63" s="54"/>
      <c r="AY63" s="53"/>
      <c r="AZ63" s="55"/>
      <c r="BA63" s="4"/>
    </row>
    <row r="64" spans="1:53" ht="13.5" customHeight="1" thickBot="1">
      <c r="A64" s="210" t="s">
        <v>527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2"/>
      <c r="O64" s="200">
        <v>6</v>
      </c>
      <c r="P64" s="201"/>
      <c r="Q64" s="200">
        <v>2</v>
      </c>
      <c r="R64" s="201"/>
      <c r="S64" s="200"/>
      <c r="T64" s="201"/>
      <c r="U64" s="200"/>
      <c r="V64" s="213"/>
      <c r="W64" s="211">
        <f>SUM(W56:X63)</f>
        <v>24</v>
      </c>
      <c r="X64" s="212"/>
      <c r="Y64" s="214">
        <f>SUM(Y56:Z63)</f>
        <v>720</v>
      </c>
      <c r="Z64" s="215"/>
      <c r="AA64" s="211">
        <f>SUM(AA56:AB63)</f>
        <v>424</v>
      </c>
      <c r="AB64" s="212"/>
      <c r="AC64" s="211">
        <f>SUM(AC56:AD63)</f>
        <v>212</v>
      </c>
      <c r="AD64" s="212"/>
      <c r="AE64" s="211">
        <f>SUM(AE56:AF63)</f>
        <v>0</v>
      </c>
      <c r="AF64" s="212"/>
      <c r="AG64" s="211">
        <f>SUM(AG56:AH63)</f>
        <v>212</v>
      </c>
      <c r="AH64" s="212"/>
      <c r="AI64" s="211">
        <f>SUM(AI56:AJ63)</f>
        <v>296</v>
      </c>
      <c r="AJ64" s="212"/>
      <c r="AK64" s="202">
        <f>SUM(AK56:AL63)</f>
        <v>16</v>
      </c>
      <c r="AL64" s="203"/>
      <c r="AM64" s="200">
        <f>SUM(AM56:AN63)</f>
        <v>14</v>
      </c>
      <c r="AN64" s="201"/>
      <c r="AO64" s="200">
        <f>SUM(AO56:AP63)</f>
        <v>0</v>
      </c>
      <c r="AP64" s="201"/>
      <c r="AQ64" s="200"/>
      <c r="AR64" s="201"/>
      <c r="AS64" s="200"/>
      <c r="AT64" s="201"/>
      <c r="AU64" s="200"/>
      <c r="AV64" s="201"/>
      <c r="AW64" s="200"/>
      <c r="AX64" s="201"/>
      <c r="AY64" s="203"/>
      <c r="AZ64" s="213"/>
      <c r="BA64" s="5"/>
    </row>
    <row r="65" spans="1:53" ht="13.5" customHeight="1">
      <c r="A65" s="256" t="s">
        <v>547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7"/>
    </row>
    <row r="66" spans="1:53" ht="24" customHeight="1">
      <c r="A66" s="75" t="s">
        <v>539</v>
      </c>
      <c r="B66" s="76"/>
      <c r="C66" s="64" t="s">
        <v>406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6"/>
      <c r="O66" s="85">
        <v>1</v>
      </c>
      <c r="P66" s="59"/>
      <c r="Q66" s="85"/>
      <c r="R66" s="59"/>
      <c r="S66" s="85"/>
      <c r="T66" s="59"/>
      <c r="U66" s="85"/>
      <c r="V66" s="187"/>
      <c r="W66" s="58">
        <f>Y66/30</f>
        <v>3</v>
      </c>
      <c r="X66" s="59"/>
      <c r="Y66" s="85">
        <f>SUM(AA66,AI66)</f>
        <v>90</v>
      </c>
      <c r="Z66" s="59"/>
      <c r="AA66" s="85">
        <f aca="true" t="shared" si="3" ref="AA66:AA73">SUM(AK66*AK$48,AM66*AM$48,AO66*AO$48,AQ66*AQ$48,AS66*AS$48,AU66*AU$48,AW66*AW$48,AY66*AY$48)</f>
        <v>64</v>
      </c>
      <c r="AB66" s="59"/>
      <c r="AC66" s="85">
        <v>32</v>
      </c>
      <c r="AD66" s="188"/>
      <c r="AE66" s="189"/>
      <c r="AF66" s="188"/>
      <c r="AG66" s="189">
        <v>32</v>
      </c>
      <c r="AH66" s="59"/>
      <c r="AI66" s="85">
        <v>26</v>
      </c>
      <c r="AJ66" s="187"/>
      <c r="AK66" s="85">
        <v>4</v>
      </c>
      <c r="AL66" s="59"/>
      <c r="AM66" s="85"/>
      <c r="AN66" s="59"/>
      <c r="AO66" s="85"/>
      <c r="AP66" s="59"/>
      <c r="AQ66" s="85"/>
      <c r="AR66" s="59"/>
      <c r="AS66" s="85"/>
      <c r="AT66" s="59"/>
      <c r="AU66" s="85"/>
      <c r="AV66" s="59"/>
      <c r="AW66" s="85"/>
      <c r="AX66" s="59"/>
      <c r="AY66" s="85"/>
      <c r="AZ66" s="187"/>
      <c r="BA66" s="4"/>
    </row>
    <row r="67" spans="1:53" ht="24" customHeight="1">
      <c r="A67" s="75" t="s">
        <v>540</v>
      </c>
      <c r="B67" s="76"/>
      <c r="C67" s="190" t="s">
        <v>407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2"/>
      <c r="O67" s="53">
        <v>1</v>
      </c>
      <c r="P67" s="54"/>
      <c r="Q67" s="53"/>
      <c r="R67" s="54"/>
      <c r="S67" s="53"/>
      <c r="T67" s="54"/>
      <c r="U67" s="53"/>
      <c r="V67" s="55"/>
      <c r="W67" s="58">
        <f aca="true" t="shared" si="4" ref="W67:W73">Y67/30</f>
        <v>3</v>
      </c>
      <c r="X67" s="59"/>
      <c r="Y67" s="85">
        <f aca="true" t="shared" si="5" ref="Y67:Y73">SUM(AA67,AI67)</f>
        <v>90</v>
      </c>
      <c r="Z67" s="59"/>
      <c r="AA67" s="85">
        <f t="shared" si="3"/>
        <v>64</v>
      </c>
      <c r="AB67" s="59"/>
      <c r="AC67" s="85">
        <v>32</v>
      </c>
      <c r="AD67" s="188"/>
      <c r="AE67" s="189"/>
      <c r="AF67" s="188"/>
      <c r="AG67" s="189">
        <v>32</v>
      </c>
      <c r="AH67" s="59"/>
      <c r="AI67" s="85">
        <v>26</v>
      </c>
      <c r="AJ67" s="187"/>
      <c r="AK67" s="85">
        <v>4</v>
      </c>
      <c r="AL67" s="59"/>
      <c r="AM67" s="53"/>
      <c r="AN67" s="54"/>
      <c r="AO67" s="53"/>
      <c r="AP67" s="54"/>
      <c r="AQ67" s="53"/>
      <c r="AR67" s="54"/>
      <c r="AS67" s="53"/>
      <c r="AT67" s="54"/>
      <c r="AU67" s="53"/>
      <c r="AV67" s="54"/>
      <c r="AW67" s="53"/>
      <c r="AX67" s="54"/>
      <c r="AY67" s="53"/>
      <c r="AZ67" s="55"/>
      <c r="BA67" s="4"/>
    </row>
    <row r="68" spans="1:53" ht="24" customHeight="1">
      <c r="A68" s="75" t="s">
        <v>541</v>
      </c>
      <c r="B68" s="76"/>
      <c r="C68" s="64" t="s">
        <v>408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6"/>
      <c r="O68" s="53">
        <v>1</v>
      </c>
      <c r="P68" s="54"/>
      <c r="Q68" s="53"/>
      <c r="R68" s="54"/>
      <c r="S68" s="53"/>
      <c r="T68" s="54"/>
      <c r="U68" s="53"/>
      <c r="V68" s="55"/>
      <c r="W68" s="58">
        <f t="shared" si="4"/>
        <v>3</v>
      </c>
      <c r="X68" s="59"/>
      <c r="Y68" s="85">
        <f t="shared" si="5"/>
        <v>90</v>
      </c>
      <c r="Z68" s="59"/>
      <c r="AA68" s="85">
        <f t="shared" si="3"/>
        <v>64</v>
      </c>
      <c r="AB68" s="59"/>
      <c r="AC68" s="85">
        <v>32</v>
      </c>
      <c r="AD68" s="188"/>
      <c r="AE68" s="189"/>
      <c r="AF68" s="188"/>
      <c r="AG68" s="189">
        <v>32</v>
      </c>
      <c r="AH68" s="59"/>
      <c r="AI68" s="85">
        <v>26</v>
      </c>
      <c r="AJ68" s="187"/>
      <c r="AK68" s="85">
        <v>4</v>
      </c>
      <c r="AL68" s="59"/>
      <c r="AM68" s="53"/>
      <c r="AN68" s="54"/>
      <c r="AO68" s="53"/>
      <c r="AP68" s="54"/>
      <c r="AQ68" s="53"/>
      <c r="AR68" s="54"/>
      <c r="AS68" s="53"/>
      <c r="AT68" s="54"/>
      <c r="AU68" s="53"/>
      <c r="AV68" s="54"/>
      <c r="AW68" s="53"/>
      <c r="AX68" s="54"/>
      <c r="AY68" s="53"/>
      <c r="AZ68" s="55"/>
      <c r="BA68" s="4"/>
    </row>
    <row r="69" spans="1:53" ht="24" customHeight="1">
      <c r="A69" s="75" t="s">
        <v>542</v>
      </c>
      <c r="B69" s="76"/>
      <c r="C69" s="64" t="s">
        <v>410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6"/>
      <c r="O69" s="53"/>
      <c r="P69" s="54"/>
      <c r="Q69" s="53">
        <v>1</v>
      </c>
      <c r="R69" s="54"/>
      <c r="S69" s="53"/>
      <c r="T69" s="54"/>
      <c r="U69" s="53"/>
      <c r="V69" s="55"/>
      <c r="W69" s="58">
        <f t="shared" si="4"/>
        <v>3</v>
      </c>
      <c r="X69" s="59"/>
      <c r="Y69" s="85">
        <f t="shared" si="5"/>
        <v>90</v>
      </c>
      <c r="Z69" s="59"/>
      <c r="AA69" s="85">
        <f t="shared" si="3"/>
        <v>64</v>
      </c>
      <c r="AB69" s="59"/>
      <c r="AC69" s="53">
        <v>32</v>
      </c>
      <c r="AD69" s="60"/>
      <c r="AE69" s="61"/>
      <c r="AF69" s="60"/>
      <c r="AG69" s="61">
        <v>32</v>
      </c>
      <c r="AH69" s="54"/>
      <c r="AI69" s="53">
        <v>26</v>
      </c>
      <c r="AJ69" s="55"/>
      <c r="AK69" s="56">
        <v>4</v>
      </c>
      <c r="AL69" s="57"/>
      <c r="AM69" s="53"/>
      <c r="AN69" s="54"/>
      <c r="AO69" s="53"/>
      <c r="AP69" s="54"/>
      <c r="AQ69" s="53"/>
      <c r="AR69" s="54"/>
      <c r="AS69" s="53"/>
      <c r="AT69" s="54"/>
      <c r="AU69" s="53"/>
      <c r="AV69" s="54"/>
      <c r="AW69" s="53"/>
      <c r="AX69" s="54"/>
      <c r="AY69" s="53"/>
      <c r="AZ69" s="55"/>
      <c r="BA69" s="4"/>
    </row>
    <row r="70" spans="1:53" ht="24" customHeight="1">
      <c r="A70" s="75" t="s">
        <v>543</v>
      </c>
      <c r="B70" s="76"/>
      <c r="C70" s="64" t="s">
        <v>411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6"/>
      <c r="O70" s="85">
        <v>2</v>
      </c>
      <c r="P70" s="59"/>
      <c r="Q70" s="85"/>
      <c r="R70" s="59"/>
      <c r="S70" s="85"/>
      <c r="T70" s="59"/>
      <c r="U70" s="85"/>
      <c r="V70" s="187"/>
      <c r="W70" s="58">
        <f t="shared" si="4"/>
        <v>3</v>
      </c>
      <c r="X70" s="59"/>
      <c r="Y70" s="85">
        <f t="shared" si="5"/>
        <v>90</v>
      </c>
      <c r="Z70" s="59"/>
      <c r="AA70" s="85">
        <f t="shared" si="3"/>
        <v>48</v>
      </c>
      <c r="AB70" s="59"/>
      <c r="AC70" s="85">
        <v>24</v>
      </c>
      <c r="AD70" s="188"/>
      <c r="AE70" s="189"/>
      <c r="AF70" s="188"/>
      <c r="AG70" s="189">
        <v>24</v>
      </c>
      <c r="AH70" s="59"/>
      <c r="AI70" s="85">
        <v>42</v>
      </c>
      <c r="AJ70" s="187"/>
      <c r="AK70" s="193"/>
      <c r="AL70" s="194"/>
      <c r="AM70" s="85">
        <v>4</v>
      </c>
      <c r="AN70" s="59"/>
      <c r="AO70" s="85"/>
      <c r="AP70" s="59"/>
      <c r="AQ70" s="85"/>
      <c r="AR70" s="59"/>
      <c r="AS70" s="85"/>
      <c r="AT70" s="59"/>
      <c r="AU70" s="85"/>
      <c r="AV70" s="59"/>
      <c r="AW70" s="85"/>
      <c r="AX70" s="59"/>
      <c r="AY70" s="85"/>
      <c r="AZ70" s="187"/>
      <c r="BA70" s="4"/>
    </row>
    <row r="71" spans="1:53" ht="24" customHeight="1">
      <c r="A71" s="75" t="s">
        <v>544</v>
      </c>
      <c r="B71" s="76"/>
      <c r="C71" s="190" t="s">
        <v>412</v>
      </c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2"/>
      <c r="O71" s="53">
        <v>2</v>
      </c>
      <c r="P71" s="54"/>
      <c r="Q71" s="53"/>
      <c r="R71" s="54"/>
      <c r="S71" s="53"/>
      <c r="T71" s="54"/>
      <c r="U71" s="53"/>
      <c r="V71" s="55"/>
      <c r="W71" s="58">
        <f t="shared" si="4"/>
        <v>3</v>
      </c>
      <c r="X71" s="59"/>
      <c r="Y71" s="85">
        <f t="shared" si="5"/>
        <v>90</v>
      </c>
      <c r="Z71" s="59"/>
      <c r="AA71" s="85">
        <f t="shared" si="3"/>
        <v>48</v>
      </c>
      <c r="AB71" s="59"/>
      <c r="AC71" s="85">
        <v>24</v>
      </c>
      <c r="AD71" s="188"/>
      <c r="AE71" s="189"/>
      <c r="AF71" s="188"/>
      <c r="AG71" s="189">
        <v>24</v>
      </c>
      <c r="AH71" s="59"/>
      <c r="AI71" s="85">
        <v>42</v>
      </c>
      <c r="AJ71" s="187"/>
      <c r="AK71" s="193"/>
      <c r="AL71" s="194"/>
      <c r="AM71" s="85">
        <v>4</v>
      </c>
      <c r="AN71" s="59"/>
      <c r="AO71" s="53"/>
      <c r="AP71" s="54"/>
      <c r="AQ71" s="53"/>
      <c r="AR71" s="54"/>
      <c r="AS71" s="53"/>
      <c r="AT71" s="54"/>
      <c r="AU71" s="53"/>
      <c r="AV71" s="54"/>
      <c r="AW71" s="53"/>
      <c r="AX71" s="54"/>
      <c r="AY71" s="53"/>
      <c r="AZ71" s="55"/>
      <c r="BA71" s="4"/>
    </row>
    <row r="72" spans="1:53" ht="24" customHeight="1">
      <c r="A72" s="75" t="s">
        <v>545</v>
      </c>
      <c r="B72" s="76"/>
      <c r="C72" s="64" t="s">
        <v>413</v>
      </c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6"/>
      <c r="O72" s="85">
        <v>2</v>
      </c>
      <c r="P72" s="59"/>
      <c r="Q72" s="85"/>
      <c r="R72" s="59"/>
      <c r="S72" s="85"/>
      <c r="T72" s="59"/>
      <c r="U72" s="85"/>
      <c r="V72" s="187"/>
      <c r="W72" s="58">
        <f t="shared" si="4"/>
        <v>3</v>
      </c>
      <c r="X72" s="59"/>
      <c r="Y72" s="85">
        <f t="shared" si="5"/>
        <v>90</v>
      </c>
      <c r="Z72" s="59"/>
      <c r="AA72" s="85">
        <f t="shared" si="3"/>
        <v>48</v>
      </c>
      <c r="AB72" s="59"/>
      <c r="AC72" s="85">
        <v>24</v>
      </c>
      <c r="AD72" s="188"/>
      <c r="AE72" s="189"/>
      <c r="AF72" s="188"/>
      <c r="AG72" s="189">
        <v>24</v>
      </c>
      <c r="AH72" s="59"/>
      <c r="AI72" s="85">
        <v>42</v>
      </c>
      <c r="AJ72" s="187"/>
      <c r="AK72" s="193"/>
      <c r="AL72" s="194"/>
      <c r="AM72" s="85">
        <v>4</v>
      </c>
      <c r="AN72" s="59"/>
      <c r="AO72" s="85"/>
      <c r="AP72" s="59"/>
      <c r="AQ72" s="85"/>
      <c r="AR72" s="59"/>
      <c r="AS72" s="85"/>
      <c r="AT72" s="59"/>
      <c r="AU72" s="85"/>
      <c r="AV72" s="59"/>
      <c r="AW72" s="85"/>
      <c r="AX72" s="59"/>
      <c r="AY72" s="85"/>
      <c r="AZ72" s="187"/>
      <c r="BA72" s="4"/>
    </row>
    <row r="73" spans="1:53" ht="12" customHeight="1" thickBot="1">
      <c r="A73" s="75" t="s">
        <v>546</v>
      </c>
      <c r="B73" s="76"/>
      <c r="C73" s="64" t="s">
        <v>256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6"/>
      <c r="O73" s="53"/>
      <c r="P73" s="54"/>
      <c r="Q73" s="53">
        <v>2</v>
      </c>
      <c r="R73" s="54"/>
      <c r="S73" s="53"/>
      <c r="T73" s="54"/>
      <c r="U73" s="53"/>
      <c r="V73" s="55"/>
      <c r="W73" s="58">
        <f t="shared" si="4"/>
        <v>3</v>
      </c>
      <c r="X73" s="59"/>
      <c r="Y73" s="85">
        <f t="shared" si="5"/>
        <v>90</v>
      </c>
      <c r="Z73" s="59"/>
      <c r="AA73" s="85">
        <f t="shared" si="3"/>
        <v>24</v>
      </c>
      <c r="AB73" s="59"/>
      <c r="AC73" s="53">
        <v>12</v>
      </c>
      <c r="AD73" s="60"/>
      <c r="AE73" s="61"/>
      <c r="AF73" s="60"/>
      <c r="AG73" s="61">
        <v>12</v>
      </c>
      <c r="AH73" s="54"/>
      <c r="AI73" s="53">
        <v>66</v>
      </c>
      <c r="AJ73" s="55"/>
      <c r="AK73" s="56"/>
      <c r="AL73" s="57"/>
      <c r="AM73" s="53">
        <v>2</v>
      </c>
      <c r="AN73" s="54"/>
      <c r="AO73" s="53"/>
      <c r="AP73" s="54"/>
      <c r="AQ73" s="53"/>
      <c r="AR73" s="54"/>
      <c r="AS73" s="53"/>
      <c r="AT73" s="54"/>
      <c r="AU73" s="53"/>
      <c r="AV73" s="54"/>
      <c r="AW73" s="53"/>
      <c r="AX73" s="54"/>
      <c r="AY73" s="53"/>
      <c r="AZ73" s="55"/>
      <c r="BA73" s="4"/>
    </row>
    <row r="74" spans="1:53" ht="13.5" customHeight="1" thickBot="1">
      <c r="A74" s="210" t="s">
        <v>527</v>
      </c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2"/>
      <c r="O74" s="200">
        <v>6</v>
      </c>
      <c r="P74" s="201"/>
      <c r="Q74" s="200">
        <v>2</v>
      </c>
      <c r="R74" s="201"/>
      <c r="S74" s="200"/>
      <c r="T74" s="201"/>
      <c r="U74" s="200"/>
      <c r="V74" s="213"/>
      <c r="W74" s="211">
        <f>SUM(W66:X73)</f>
        <v>24</v>
      </c>
      <c r="X74" s="212"/>
      <c r="Y74" s="214">
        <f>SUM(Y66:Z73)</f>
        <v>720</v>
      </c>
      <c r="Z74" s="215"/>
      <c r="AA74" s="211">
        <f>SUM(AA66:AB73)</f>
        <v>424</v>
      </c>
      <c r="AB74" s="212"/>
      <c r="AC74" s="211">
        <f>SUM(AC66:AD73)</f>
        <v>212</v>
      </c>
      <c r="AD74" s="212"/>
      <c r="AE74" s="211">
        <f>SUM(AE66:AF73)</f>
        <v>0</v>
      </c>
      <c r="AF74" s="212"/>
      <c r="AG74" s="211">
        <f>SUM(AG66:AH73)</f>
        <v>212</v>
      </c>
      <c r="AH74" s="212"/>
      <c r="AI74" s="211">
        <f>SUM(AI66:AJ73)</f>
        <v>296</v>
      </c>
      <c r="AJ74" s="212"/>
      <c r="AK74" s="202">
        <f>SUM(AK66:AL73)</f>
        <v>16</v>
      </c>
      <c r="AL74" s="203"/>
      <c r="AM74" s="200">
        <f>SUM(AM66:AN73)</f>
        <v>14</v>
      </c>
      <c r="AN74" s="201"/>
      <c r="AO74" s="200">
        <f>SUM(AO66:AP73)</f>
        <v>0</v>
      </c>
      <c r="AP74" s="201"/>
      <c r="AQ74" s="200"/>
      <c r="AR74" s="201"/>
      <c r="AS74" s="200"/>
      <c r="AT74" s="201"/>
      <c r="AU74" s="200"/>
      <c r="AV74" s="201"/>
      <c r="AW74" s="200"/>
      <c r="AX74" s="201"/>
      <c r="AY74" s="203"/>
      <c r="AZ74" s="213"/>
      <c r="BA74" s="5"/>
    </row>
    <row r="75" spans="1:53" ht="13.5" customHeight="1">
      <c r="A75" s="256" t="s">
        <v>548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7"/>
    </row>
    <row r="76" spans="1:53" ht="24" customHeight="1">
      <c r="A76" s="75" t="s">
        <v>549</v>
      </c>
      <c r="B76" s="76"/>
      <c r="C76" s="64" t="s">
        <v>486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6"/>
      <c r="O76" s="85">
        <v>1</v>
      </c>
      <c r="P76" s="59"/>
      <c r="Q76" s="85"/>
      <c r="R76" s="59"/>
      <c r="S76" s="85"/>
      <c r="T76" s="59"/>
      <c r="U76" s="85"/>
      <c r="V76" s="187"/>
      <c r="W76" s="58">
        <f>Y76/30</f>
        <v>3</v>
      </c>
      <c r="X76" s="59"/>
      <c r="Y76" s="85">
        <f>SUM(AA76,AI76)</f>
        <v>90</v>
      </c>
      <c r="Z76" s="59"/>
      <c r="AA76" s="85">
        <f aca="true" t="shared" si="6" ref="AA76:AA83">SUM(AK76*AK$48,AM76*AM$48,AO76*AO$48,AQ76*AQ$48,AS76*AS$48,AU76*AU$48,AW76*AW$48,AY76*AY$48)</f>
        <v>64</v>
      </c>
      <c r="AB76" s="59"/>
      <c r="AC76" s="85">
        <v>32</v>
      </c>
      <c r="AD76" s="188"/>
      <c r="AE76" s="189"/>
      <c r="AF76" s="188"/>
      <c r="AG76" s="189">
        <v>32</v>
      </c>
      <c r="AH76" s="59"/>
      <c r="AI76" s="85">
        <v>26</v>
      </c>
      <c r="AJ76" s="187"/>
      <c r="AK76" s="85">
        <v>4</v>
      </c>
      <c r="AL76" s="59"/>
      <c r="AM76" s="85"/>
      <c r="AN76" s="59"/>
      <c r="AO76" s="85"/>
      <c r="AP76" s="59"/>
      <c r="AQ76" s="85"/>
      <c r="AR76" s="59"/>
      <c r="AS76" s="85"/>
      <c r="AT76" s="59"/>
      <c r="AU76" s="85"/>
      <c r="AV76" s="59"/>
      <c r="AW76" s="85"/>
      <c r="AX76" s="59"/>
      <c r="AY76" s="85"/>
      <c r="AZ76" s="187"/>
      <c r="BA76" s="4"/>
    </row>
    <row r="77" spans="1:53" ht="24" customHeight="1">
      <c r="A77" s="75" t="s">
        <v>550</v>
      </c>
      <c r="B77" s="76"/>
      <c r="C77" s="64" t="s">
        <v>414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6"/>
      <c r="O77" s="53">
        <v>1</v>
      </c>
      <c r="P77" s="54"/>
      <c r="Q77" s="53"/>
      <c r="R77" s="54"/>
      <c r="S77" s="53"/>
      <c r="T77" s="54"/>
      <c r="U77" s="53"/>
      <c r="V77" s="55"/>
      <c r="W77" s="58">
        <f aca="true" t="shared" si="7" ref="W77:W83">Y77/30</f>
        <v>3</v>
      </c>
      <c r="X77" s="59"/>
      <c r="Y77" s="85">
        <f aca="true" t="shared" si="8" ref="Y77:Y83">SUM(AA77,AI77)</f>
        <v>90</v>
      </c>
      <c r="Z77" s="59"/>
      <c r="AA77" s="85">
        <f t="shared" si="6"/>
        <v>64</v>
      </c>
      <c r="AB77" s="59"/>
      <c r="AC77" s="85">
        <v>32</v>
      </c>
      <c r="AD77" s="188"/>
      <c r="AE77" s="189"/>
      <c r="AF77" s="188"/>
      <c r="AG77" s="189">
        <v>32</v>
      </c>
      <c r="AH77" s="59"/>
      <c r="AI77" s="85">
        <v>26</v>
      </c>
      <c r="AJ77" s="187"/>
      <c r="AK77" s="85">
        <v>4</v>
      </c>
      <c r="AL77" s="59"/>
      <c r="AM77" s="53"/>
      <c r="AN77" s="54"/>
      <c r="AO77" s="53"/>
      <c r="AP77" s="54"/>
      <c r="AQ77" s="53"/>
      <c r="AR77" s="54"/>
      <c r="AS77" s="53"/>
      <c r="AT77" s="54"/>
      <c r="AU77" s="53"/>
      <c r="AV77" s="54"/>
      <c r="AW77" s="53"/>
      <c r="AX77" s="54"/>
      <c r="AY77" s="53"/>
      <c r="AZ77" s="55"/>
      <c r="BA77" s="4"/>
    </row>
    <row r="78" spans="1:53" ht="24" customHeight="1">
      <c r="A78" s="75" t="s">
        <v>551</v>
      </c>
      <c r="B78" s="76"/>
      <c r="C78" s="64" t="s">
        <v>415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6"/>
      <c r="O78" s="53">
        <v>1</v>
      </c>
      <c r="P78" s="54"/>
      <c r="Q78" s="53"/>
      <c r="R78" s="54"/>
      <c r="S78" s="53"/>
      <c r="T78" s="54"/>
      <c r="U78" s="53"/>
      <c r="V78" s="55"/>
      <c r="W78" s="58">
        <f t="shared" si="7"/>
        <v>3</v>
      </c>
      <c r="X78" s="59"/>
      <c r="Y78" s="85">
        <f t="shared" si="8"/>
        <v>90</v>
      </c>
      <c r="Z78" s="59"/>
      <c r="AA78" s="85">
        <f t="shared" si="6"/>
        <v>64</v>
      </c>
      <c r="AB78" s="59"/>
      <c r="AC78" s="85">
        <v>32</v>
      </c>
      <c r="AD78" s="188"/>
      <c r="AE78" s="189"/>
      <c r="AF78" s="188"/>
      <c r="AG78" s="189">
        <v>32</v>
      </c>
      <c r="AH78" s="59"/>
      <c r="AI78" s="85">
        <v>26</v>
      </c>
      <c r="AJ78" s="187"/>
      <c r="AK78" s="85">
        <v>4</v>
      </c>
      <c r="AL78" s="59"/>
      <c r="AM78" s="53"/>
      <c r="AN78" s="54"/>
      <c r="AO78" s="53"/>
      <c r="AP78" s="54"/>
      <c r="AQ78" s="53"/>
      <c r="AR78" s="54"/>
      <c r="AS78" s="53"/>
      <c r="AT78" s="54"/>
      <c r="AU78" s="53"/>
      <c r="AV78" s="54"/>
      <c r="AW78" s="53"/>
      <c r="AX78" s="54"/>
      <c r="AY78" s="53"/>
      <c r="AZ78" s="55"/>
      <c r="BA78" s="4"/>
    </row>
    <row r="79" spans="1:53" ht="36" customHeight="1">
      <c r="A79" s="75" t="s">
        <v>552</v>
      </c>
      <c r="B79" s="76"/>
      <c r="C79" s="190" t="s">
        <v>265</v>
      </c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2"/>
      <c r="O79" s="85"/>
      <c r="P79" s="59"/>
      <c r="Q79" s="85">
        <v>1</v>
      </c>
      <c r="R79" s="59"/>
      <c r="S79" s="85"/>
      <c r="T79" s="59"/>
      <c r="U79" s="85"/>
      <c r="V79" s="187"/>
      <c r="W79" s="58">
        <f t="shared" si="7"/>
        <v>3</v>
      </c>
      <c r="X79" s="59"/>
      <c r="Y79" s="85">
        <f t="shared" si="8"/>
        <v>90</v>
      </c>
      <c r="Z79" s="59"/>
      <c r="AA79" s="85">
        <f t="shared" si="6"/>
        <v>64</v>
      </c>
      <c r="AB79" s="59"/>
      <c r="AC79" s="85">
        <v>32</v>
      </c>
      <c r="AD79" s="188"/>
      <c r="AE79" s="189"/>
      <c r="AF79" s="188"/>
      <c r="AG79" s="189">
        <v>32</v>
      </c>
      <c r="AH79" s="59"/>
      <c r="AI79" s="85">
        <v>26</v>
      </c>
      <c r="AJ79" s="187"/>
      <c r="AK79" s="85">
        <v>4</v>
      </c>
      <c r="AL79" s="59"/>
      <c r="AM79" s="85"/>
      <c r="AN79" s="59"/>
      <c r="AO79" s="85"/>
      <c r="AP79" s="59"/>
      <c r="AQ79" s="85"/>
      <c r="AR79" s="59"/>
      <c r="AS79" s="85"/>
      <c r="AT79" s="59"/>
      <c r="AU79" s="85"/>
      <c r="AV79" s="59"/>
      <c r="AW79" s="85"/>
      <c r="AX79" s="59"/>
      <c r="AY79" s="85"/>
      <c r="AZ79" s="187"/>
      <c r="BA79" s="4"/>
    </row>
    <row r="80" spans="1:53" ht="12" customHeight="1">
      <c r="A80" s="75" t="s">
        <v>553</v>
      </c>
      <c r="B80" s="76"/>
      <c r="C80" s="64" t="s">
        <v>416</v>
      </c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6"/>
      <c r="O80" s="85">
        <v>2</v>
      </c>
      <c r="P80" s="59"/>
      <c r="Q80" s="85"/>
      <c r="R80" s="59"/>
      <c r="S80" s="85"/>
      <c r="T80" s="59"/>
      <c r="U80" s="85"/>
      <c r="V80" s="187"/>
      <c r="W80" s="58">
        <f t="shared" si="7"/>
        <v>3</v>
      </c>
      <c r="X80" s="59"/>
      <c r="Y80" s="85">
        <f t="shared" si="8"/>
        <v>90</v>
      </c>
      <c r="Z80" s="59"/>
      <c r="AA80" s="85">
        <f t="shared" si="6"/>
        <v>48</v>
      </c>
      <c r="AB80" s="59"/>
      <c r="AC80" s="85">
        <v>24</v>
      </c>
      <c r="AD80" s="188"/>
      <c r="AE80" s="189"/>
      <c r="AF80" s="188"/>
      <c r="AG80" s="189">
        <v>24</v>
      </c>
      <c r="AH80" s="59"/>
      <c r="AI80" s="85">
        <v>42</v>
      </c>
      <c r="AJ80" s="187"/>
      <c r="AK80" s="193"/>
      <c r="AL80" s="194"/>
      <c r="AM80" s="85">
        <v>4</v>
      </c>
      <c r="AN80" s="59"/>
      <c r="AO80" s="85"/>
      <c r="AP80" s="59"/>
      <c r="AQ80" s="85"/>
      <c r="AR80" s="59"/>
      <c r="AS80" s="85"/>
      <c r="AT80" s="59"/>
      <c r="AU80" s="85"/>
      <c r="AV80" s="59"/>
      <c r="AW80" s="85"/>
      <c r="AX80" s="59"/>
      <c r="AY80" s="85"/>
      <c r="AZ80" s="187"/>
      <c r="BA80" s="4"/>
    </row>
    <row r="81" spans="1:53" ht="24" customHeight="1">
      <c r="A81" s="75" t="s">
        <v>554</v>
      </c>
      <c r="B81" s="76"/>
      <c r="C81" s="64" t="s">
        <v>517</v>
      </c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6"/>
      <c r="O81" s="53">
        <v>2</v>
      </c>
      <c r="P81" s="54"/>
      <c r="Q81" s="53"/>
      <c r="R81" s="54"/>
      <c r="S81" s="53"/>
      <c r="T81" s="54"/>
      <c r="U81" s="53"/>
      <c r="V81" s="55"/>
      <c r="W81" s="58">
        <f t="shared" si="7"/>
        <v>3</v>
      </c>
      <c r="X81" s="59"/>
      <c r="Y81" s="85">
        <f t="shared" si="8"/>
        <v>90</v>
      </c>
      <c r="Z81" s="59"/>
      <c r="AA81" s="85">
        <f t="shared" si="6"/>
        <v>48</v>
      </c>
      <c r="AB81" s="59"/>
      <c r="AC81" s="85">
        <v>24</v>
      </c>
      <c r="AD81" s="188"/>
      <c r="AE81" s="189"/>
      <c r="AF81" s="188"/>
      <c r="AG81" s="189">
        <v>24</v>
      </c>
      <c r="AH81" s="59"/>
      <c r="AI81" s="85">
        <v>42</v>
      </c>
      <c r="AJ81" s="187"/>
      <c r="AK81" s="193"/>
      <c r="AL81" s="194"/>
      <c r="AM81" s="85">
        <v>4</v>
      </c>
      <c r="AN81" s="59"/>
      <c r="AO81" s="53"/>
      <c r="AP81" s="54"/>
      <c r="AQ81" s="53"/>
      <c r="AR81" s="54"/>
      <c r="AS81" s="53"/>
      <c r="AT81" s="54"/>
      <c r="AU81" s="53"/>
      <c r="AV81" s="54"/>
      <c r="AW81" s="53"/>
      <c r="AX81" s="54"/>
      <c r="AY81" s="53"/>
      <c r="AZ81" s="55"/>
      <c r="BA81" s="4"/>
    </row>
    <row r="82" spans="1:53" ht="24" customHeight="1">
      <c r="A82" s="75" t="s">
        <v>555</v>
      </c>
      <c r="B82" s="76"/>
      <c r="C82" s="64" t="s">
        <v>417</v>
      </c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6"/>
      <c r="O82" s="85">
        <v>2</v>
      </c>
      <c r="P82" s="59"/>
      <c r="Q82" s="85"/>
      <c r="R82" s="59"/>
      <c r="S82" s="85"/>
      <c r="T82" s="59"/>
      <c r="U82" s="85"/>
      <c r="V82" s="187"/>
      <c r="W82" s="58">
        <f t="shared" si="7"/>
        <v>3</v>
      </c>
      <c r="X82" s="59"/>
      <c r="Y82" s="85">
        <f t="shared" si="8"/>
        <v>90</v>
      </c>
      <c r="Z82" s="59"/>
      <c r="AA82" s="85">
        <f t="shared" si="6"/>
        <v>48</v>
      </c>
      <c r="AB82" s="59"/>
      <c r="AC82" s="85">
        <v>24</v>
      </c>
      <c r="AD82" s="188"/>
      <c r="AE82" s="189"/>
      <c r="AF82" s="188"/>
      <c r="AG82" s="189">
        <v>24</v>
      </c>
      <c r="AH82" s="59"/>
      <c r="AI82" s="85">
        <v>42</v>
      </c>
      <c r="AJ82" s="187"/>
      <c r="AK82" s="193"/>
      <c r="AL82" s="194"/>
      <c r="AM82" s="85">
        <v>4</v>
      </c>
      <c r="AN82" s="59"/>
      <c r="AO82" s="85"/>
      <c r="AP82" s="59"/>
      <c r="AQ82" s="85"/>
      <c r="AR82" s="59"/>
      <c r="AS82" s="85"/>
      <c r="AT82" s="59"/>
      <c r="AU82" s="85"/>
      <c r="AV82" s="59"/>
      <c r="AW82" s="85"/>
      <c r="AX82" s="59"/>
      <c r="AY82" s="85"/>
      <c r="AZ82" s="187"/>
      <c r="BA82" s="4"/>
    </row>
    <row r="83" spans="1:53" ht="24" customHeight="1" thickBot="1">
      <c r="A83" s="75" t="s">
        <v>556</v>
      </c>
      <c r="B83" s="76"/>
      <c r="C83" s="64" t="s">
        <v>518</v>
      </c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6"/>
      <c r="O83" s="53"/>
      <c r="P83" s="54"/>
      <c r="Q83" s="53">
        <v>2</v>
      </c>
      <c r="R83" s="54"/>
      <c r="S83" s="53"/>
      <c r="T83" s="54"/>
      <c r="U83" s="53"/>
      <c r="V83" s="55"/>
      <c r="W83" s="58">
        <f t="shared" si="7"/>
        <v>3</v>
      </c>
      <c r="X83" s="59"/>
      <c r="Y83" s="85">
        <f t="shared" si="8"/>
        <v>90</v>
      </c>
      <c r="Z83" s="59"/>
      <c r="AA83" s="85">
        <f t="shared" si="6"/>
        <v>24</v>
      </c>
      <c r="AB83" s="59"/>
      <c r="AC83" s="53">
        <v>12</v>
      </c>
      <c r="AD83" s="60"/>
      <c r="AE83" s="61"/>
      <c r="AF83" s="60"/>
      <c r="AG83" s="61">
        <v>12</v>
      </c>
      <c r="AH83" s="54"/>
      <c r="AI83" s="53">
        <v>66</v>
      </c>
      <c r="AJ83" s="55"/>
      <c r="AK83" s="56"/>
      <c r="AL83" s="57"/>
      <c r="AM83" s="53">
        <v>2</v>
      </c>
      <c r="AN83" s="54"/>
      <c r="AO83" s="53"/>
      <c r="AP83" s="54"/>
      <c r="AQ83" s="53"/>
      <c r="AR83" s="54"/>
      <c r="AS83" s="53"/>
      <c r="AT83" s="54"/>
      <c r="AU83" s="53"/>
      <c r="AV83" s="54"/>
      <c r="AW83" s="53"/>
      <c r="AX83" s="54"/>
      <c r="AY83" s="53"/>
      <c r="AZ83" s="55"/>
      <c r="BA83" s="4"/>
    </row>
    <row r="84" spans="1:53" ht="13.5" customHeight="1" thickBot="1">
      <c r="A84" s="210" t="s">
        <v>527</v>
      </c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2"/>
      <c r="O84" s="200">
        <v>6</v>
      </c>
      <c r="P84" s="201"/>
      <c r="Q84" s="200">
        <v>2</v>
      </c>
      <c r="R84" s="201"/>
      <c r="S84" s="200"/>
      <c r="T84" s="201"/>
      <c r="U84" s="200"/>
      <c r="V84" s="213"/>
      <c r="W84" s="211">
        <f>SUM(W76:X83)</f>
        <v>24</v>
      </c>
      <c r="X84" s="212"/>
      <c r="Y84" s="214">
        <f>SUM(Y76:Z83)</f>
        <v>720</v>
      </c>
      <c r="Z84" s="215"/>
      <c r="AA84" s="211">
        <f>SUM(AA76:AB83)</f>
        <v>424</v>
      </c>
      <c r="AB84" s="212"/>
      <c r="AC84" s="211">
        <f>SUM(AC76:AD83)</f>
        <v>212</v>
      </c>
      <c r="AD84" s="212"/>
      <c r="AE84" s="211">
        <f>SUM(AE76:AF83)</f>
        <v>0</v>
      </c>
      <c r="AF84" s="212"/>
      <c r="AG84" s="211">
        <f>SUM(AG76:AH83)</f>
        <v>212</v>
      </c>
      <c r="AH84" s="212"/>
      <c r="AI84" s="211">
        <f>SUM(AI76:AJ83)</f>
        <v>296</v>
      </c>
      <c r="AJ84" s="212"/>
      <c r="AK84" s="202">
        <f>SUM(AK76:AL83)</f>
        <v>16</v>
      </c>
      <c r="AL84" s="203"/>
      <c r="AM84" s="200">
        <f>SUM(AM76:AN83)</f>
        <v>14</v>
      </c>
      <c r="AN84" s="201"/>
      <c r="AO84" s="200">
        <f>SUM(AO76:AP83)</f>
        <v>0</v>
      </c>
      <c r="AP84" s="201"/>
      <c r="AQ84" s="200"/>
      <c r="AR84" s="201"/>
      <c r="AS84" s="200"/>
      <c r="AT84" s="201"/>
      <c r="AU84" s="200"/>
      <c r="AV84" s="201"/>
      <c r="AW84" s="200"/>
      <c r="AX84" s="201"/>
      <c r="AY84" s="203"/>
      <c r="AZ84" s="213"/>
      <c r="BA84" s="5"/>
    </row>
    <row r="85" spans="1:53" ht="13.5" customHeight="1">
      <c r="A85" s="256" t="s">
        <v>557</v>
      </c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7"/>
    </row>
    <row r="86" spans="1:53" ht="24" customHeight="1">
      <c r="A86" s="75" t="s">
        <v>558</v>
      </c>
      <c r="B86" s="76"/>
      <c r="C86" s="64" t="s">
        <v>418</v>
      </c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6"/>
      <c r="O86" s="85">
        <v>1</v>
      </c>
      <c r="P86" s="59"/>
      <c r="Q86" s="85"/>
      <c r="R86" s="59"/>
      <c r="S86" s="85"/>
      <c r="T86" s="59"/>
      <c r="U86" s="85"/>
      <c r="V86" s="187"/>
      <c r="W86" s="58">
        <f>Y86/30</f>
        <v>3</v>
      </c>
      <c r="X86" s="59"/>
      <c r="Y86" s="85">
        <f>SUM(AA86,AI86)</f>
        <v>90</v>
      </c>
      <c r="Z86" s="59"/>
      <c r="AA86" s="85">
        <f aca="true" t="shared" si="9" ref="AA86:AA92">SUM(AK86*AK$48,AM86*AM$48,AO86*AO$48,AQ86*AQ$48,AS86*AS$48,AU86*AU$48,AW86*AW$48,AY86*AY$48)</f>
        <v>64</v>
      </c>
      <c r="AB86" s="59"/>
      <c r="AC86" s="85">
        <v>32</v>
      </c>
      <c r="AD86" s="188"/>
      <c r="AE86" s="189"/>
      <c r="AF86" s="188"/>
      <c r="AG86" s="189">
        <v>32</v>
      </c>
      <c r="AH86" s="59"/>
      <c r="AI86" s="85">
        <v>26</v>
      </c>
      <c r="AJ86" s="187"/>
      <c r="AK86" s="85">
        <v>4</v>
      </c>
      <c r="AL86" s="59"/>
      <c r="AM86" s="85"/>
      <c r="AN86" s="59"/>
      <c r="AO86" s="85"/>
      <c r="AP86" s="59"/>
      <c r="AQ86" s="85"/>
      <c r="AR86" s="59"/>
      <c r="AS86" s="85"/>
      <c r="AT86" s="59"/>
      <c r="AU86" s="85"/>
      <c r="AV86" s="59"/>
      <c r="AW86" s="85"/>
      <c r="AX86" s="59"/>
      <c r="AY86" s="85"/>
      <c r="AZ86" s="187"/>
      <c r="BA86" s="4"/>
    </row>
    <row r="87" spans="1:53" ht="24" customHeight="1">
      <c r="A87" s="75" t="s">
        <v>559</v>
      </c>
      <c r="B87" s="76"/>
      <c r="C87" s="64" t="s">
        <v>419</v>
      </c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6"/>
      <c r="O87" s="53">
        <v>1</v>
      </c>
      <c r="P87" s="54"/>
      <c r="Q87" s="53"/>
      <c r="R87" s="54"/>
      <c r="S87" s="53"/>
      <c r="T87" s="54"/>
      <c r="U87" s="53"/>
      <c r="V87" s="55"/>
      <c r="W87" s="58">
        <f aca="true" t="shared" si="10" ref="W87:W92">Y87/30</f>
        <v>3</v>
      </c>
      <c r="X87" s="59"/>
      <c r="Y87" s="85">
        <f aca="true" t="shared" si="11" ref="Y87:Y92">SUM(AA87,AI87)</f>
        <v>90</v>
      </c>
      <c r="Z87" s="59"/>
      <c r="AA87" s="85">
        <f t="shared" si="9"/>
        <v>64</v>
      </c>
      <c r="AB87" s="59"/>
      <c r="AC87" s="85">
        <v>32</v>
      </c>
      <c r="AD87" s="188"/>
      <c r="AE87" s="189"/>
      <c r="AF87" s="188"/>
      <c r="AG87" s="189">
        <v>32</v>
      </c>
      <c r="AH87" s="59"/>
      <c r="AI87" s="85">
        <v>26</v>
      </c>
      <c r="AJ87" s="187"/>
      <c r="AK87" s="85">
        <v>4</v>
      </c>
      <c r="AL87" s="59"/>
      <c r="AM87" s="53"/>
      <c r="AN87" s="54"/>
      <c r="AO87" s="53"/>
      <c r="AP87" s="54"/>
      <c r="AQ87" s="53"/>
      <c r="AR87" s="54"/>
      <c r="AS87" s="53"/>
      <c r="AT87" s="54"/>
      <c r="AU87" s="53"/>
      <c r="AV87" s="54"/>
      <c r="AW87" s="53"/>
      <c r="AX87" s="54"/>
      <c r="AY87" s="53"/>
      <c r="AZ87" s="55"/>
      <c r="BA87" s="4"/>
    </row>
    <row r="88" spans="1:53" ht="24" customHeight="1">
      <c r="A88" s="75" t="s">
        <v>560</v>
      </c>
      <c r="B88" s="76"/>
      <c r="C88" s="64" t="s">
        <v>420</v>
      </c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6"/>
      <c r="O88" s="53">
        <v>1</v>
      </c>
      <c r="P88" s="54"/>
      <c r="Q88" s="53"/>
      <c r="R88" s="54"/>
      <c r="S88" s="53"/>
      <c r="T88" s="54"/>
      <c r="U88" s="53"/>
      <c r="V88" s="55"/>
      <c r="W88" s="58">
        <f t="shared" si="10"/>
        <v>3</v>
      </c>
      <c r="X88" s="59"/>
      <c r="Y88" s="85">
        <f t="shared" si="11"/>
        <v>90</v>
      </c>
      <c r="Z88" s="59"/>
      <c r="AA88" s="85">
        <f t="shared" si="9"/>
        <v>64</v>
      </c>
      <c r="AB88" s="59"/>
      <c r="AC88" s="85">
        <v>32</v>
      </c>
      <c r="AD88" s="188"/>
      <c r="AE88" s="189"/>
      <c r="AF88" s="188"/>
      <c r="AG88" s="189">
        <v>32</v>
      </c>
      <c r="AH88" s="59"/>
      <c r="AI88" s="85">
        <v>26</v>
      </c>
      <c r="AJ88" s="187"/>
      <c r="AK88" s="85">
        <v>4</v>
      </c>
      <c r="AL88" s="59"/>
      <c r="AM88" s="53"/>
      <c r="AN88" s="54"/>
      <c r="AO88" s="53"/>
      <c r="AP88" s="54"/>
      <c r="AQ88" s="53"/>
      <c r="AR88" s="54"/>
      <c r="AS88" s="53"/>
      <c r="AT88" s="54"/>
      <c r="AU88" s="53"/>
      <c r="AV88" s="54"/>
      <c r="AW88" s="53"/>
      <c r="AX88" s="54"/>
      <c r="AY88" s="53"/>
      <c r="AZ88" s="55"/>
      <c r="BA88" s="4"/>
    </row>
    <row r="89" spans="1:53" ht="12" customHeight="1">
      <c r="A89" s="75" t="s">
        <v>561</v>
      </c>
      <c r="B89" s="76"/>
      <c r="C89" s="64" t="s">
        <v>422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6"/>
      <c r="O89" s="53">
        <v>2</v>
      </c>
      <c r="P89" s="54"/>
      <c r="Q89" s="53">
        <v>1</v>
      </c>
      <c r="R89" s="54"/>
      <c r="S89" s="53"/>
      <c r="T89" s="54"/>
      <c r="U89" s="53"/>
      <c r="V89" s="55"/>
      <c r="W89" s="58">
        <f t="shared" si="10"/>
        <v>6</v>
      </c>
      <c r="X89" s="59"/>
      <c r="Y89" s="85">
        <f t="shared" si="11"/>
        <v>180</v>
      </c>
      <c r="Z89" s="59"/>
      <c r="AA89" s="85">
        <f t="shared" si="9"/>
        <v>112</v>
      </c>
      <c r="AB89" s="59"/>
      <c r="AC89" s="53">
        <v>56</v>
      </c>
      <c r="AD89" s="60"/>
      <c r="AE89" s="61"/>
      <c r="AF89" s="60"/>
      <c r="AG89" s="61">
        <v>56</v>
      </c>
      <c r="AH89" s="54"/>
      <c r="AI89" s="53">
        <v>68</v>
      </c>
      <c r="AJ89" s="55"/>
      <c r="AK89" s="56">
        <v>4</v>
      </c>
      <c r="AL89" s="57"/>
      <c r="AM89" s="53">
        <v>4</v>
      </c>
      <c r="AN89" s="54"/>
      <c r="AO89" s="53"/>
      <c r="AP89" s="54"/>
      <c r="AQ89" s="53"/>
      <c r="AR89" s="54"/>
      <c r="AS89" s="53"/>
      <c r="AT89" s="54"/>
      <c r="AU89" s="53"/>
      <c r="AV89" s="54"/>
      <c r="AW89" s="53"/>
      <c r="AX89" s="54"/>
      <c r="AY89" s="53"/>
      <c r="AZ89" s="55"/>
      <c r="BA89" s="4"/>
    </row>
    <row r="90" spans="1:53" ht="24" customHeight="1">
      <c r="A90" s="75" t="s">
        <v>562</v>
      </c>
      <c r="B90" s="76"/>
      <c r="C90" s="64" t="s">
        <v>423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6"/>
      <c r="O90" s="53">
        <v>2</v>
      </c>
      <c r="P90" s="54"/>
      <c r="Q90" s="53"/>
      <c r="R90" s="54"/>
      <c r="S90" s="53"/>
      <c r="T90" s="54"/>
      <c r="U90" s="53"/>
      <c r="V90" s="55"/>
      <c r="W90" s="58">
        <f t="shared" si="10"/>
        <v>3</v>
      </c>
      <c r="X90" s="59"/>
      <c r="Y90" s="85">
        <f t="shared" si="11"/>
        <v>90</v>
      </c>
      <c r="Z90" s="59"/>
      <c r="AA90" s="85">
        <f t="shared" si="9"/>
        <v>48</v>
      </c>
      <c r="AB90" s="59"/>
      <c r="AC90" s="85">
        <v>24</v>
      </c>
      <c r="AD90" s="188"/>
      <c r="AE90" s="189"/>
      <c r="AF90" s="188"/>
      <c r="AG90" s="189">
        <v>24</v>
      </c>
      <c r="AH90" s="59"/>
      <c r="AI90" s="85">
        <v>42</v>
      </c>
      <c r="AJ90" s="187"/>
      <c r="AK90" s="193"/>
      <c r="AL90" s="194"/>
      <c r="AM90" s="85">
        <v>4</v>
      </c>
      <c r="AN90" s="59"/>
      <c r="AO90" s="53"/>
      <c r="AP90" s="54"/>
      <c r="AQ90" s="53"/>
      <c r="AR90" s="54"/>
      <c r="AS90" s="53"/>
      <c r="AT90" s="54"/>
      <c r="AU90" s="53"/>
      <c r="AV90" s="54"/>
      <c r="AW90" s="53"/>
      <c r="AX90" s="54"/>
      <c r="AY90" s="53"/>
      <c r="AZ90" s="55"/>
      <c r="BA90" s="4"/>
    </row>
    <row r="91" spans="1:53" ht="24" customHeight="1">
      <c r="A91" s="75" t="s">
        <v>563</v>
      </c>
      <c r="B91" s="76"/>
      <c r="C91" s="64" t="s">
        <v>424</v>
      </c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6"/>
      <c r="O91" s="85">
        <v>2</v>
      </c>
      <c r="P91" s="59"/>
      <c r="Q91" s="85"/>
      <c r="R91" s="59"/>
      <c r="S91" s="85"/>
      <c r="T91" s="59"/>
      <c r="U91" s="85"/>
      <c r="V91" s="187"/>
      <c r="W91" s="58">
        <f t="shared" si="10"/>
        <v>3</v>
      </c>
      <c r="X91" s="59"/>
      <c r="Y91" s="85">
        <f t="shared" si="11"/>
        <v>90</v>
      </c>
      <c r="Z91" s="59"/>
      <c r="AA91" s="85">
        <f t="shared" si="9"/>
        <v>48</v>
      </c>
      <c r="AB91" s="59"/>
      <c r="AC91" s="85">
        <v>24</v>
      </c>
      <c r="AD91" s="188"/>
      <c r="AE91" s="189"/>
      <c r="AF91" s="188"/>
      <c r="AG91" s="189">
        <v>24</v>
      </c>
      <c r="AH91" s="59"/>
      <c r="AI91" s="85">
        <v>42</v>
      </c>
      <c r="AJ91" s="187"/>
      <c r="AK91" s="193"/>
      <c r="AL91" s="194"/>
      <c r="AM91" s="85">
        <v>4</v>
      </c>
      <c r="AN91" s="59"/>
      <c r="AO91" s="85"/>
      <c r="AP91" s="59"/>
      <c r="AQ91" s="85"/>
      <c r="AR91" s="59"/>
      <c r="AS91" s="85"/>
      <c r="AT91" s="59"/>
      <c r="AU91" s="85"/>
      <c r="AV91" s="59"/>
      <c r="AW91" s="85"/>
      <c r="AX91" s="59"/>
      <c r="AY91" s="85"/>
      <c r="AZ91" s="187"/>
      <c r="BA91" s="4"/>
    </row>
    <row r="92" spans="1:53" ht="24" customHeight="1" thickBot="1">
      <c r="A92" s="75" t="s">
        <v>564</v>
      </c>
      <c r="B92" s="76"/>
      <c r="C92" s="64" t="s">
        <v>425</v>
      </c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6"/>
      <c r="O92" s="53"/>
      <c r="P92" s="54"/>
      <c r="Q92" s="53">
        <v>2</v>
      </c>
      <c r="R92" s="54"/>
      <c r="S92" s="53"/>
      <c r="T92" s="54"/>
      <c r="U92" s="53"/>
      <c r="V92" s="55"/>
      <c r="W92" s="58">
        <f t="shared" si="10"/>
        <v>3</v>
      </c>
      <c r="X92" s="59"/>
      <c r="Y92" s="85">
        <f t="shared" si="11"/>
        <v>90</v>
      </c>
      <c r="Z92" s="59"/>
      <c r="AA92" s="85">
        <f t="shared" si="9"/>
        <v>24</v>
      </c>
      <c r="AB92" s="59"/>
      <c r="AC92" s="53">
        <v>12</v>
      </c>
      <c r="AD92" s="60"/>
      <c r="AE92" s="61"/>
      <c r="AF92" s="60"/>
      <c r="AG92" s="61">
        <v>12</v>
      </c>
      <c r="AH92" s="54"/>
      <c r="AI92" s="53">
        <v>66</v>
      </c>
      <c r="AJ92" s="55"/>
      <c r="AK92" s="56"/>
      <c r="AL92" s="57"/>
      <c r="AM92" s="53">
        <v>2</v>
      </c>
      <c r="AN92" s="54"/>
      <c r="AO92" s="53"/>
      <c r="AP92" s="54"/>
      <c r="AQ92" s="53"/>
      <c r="AR92" s="54"/>
      <c r="AS92" s="53"/>
      <c r="AT92" s="54"/>
      <c r="AU92" s="53"/>
      <c r="AV92" s="54"/>
      <c r="AW92" s="53"/>
      <c r="AX92" s="54"/>
      <c r="AY92" s="53"/>
      <c r="AZ92" s="55"/>
      <c r="BA92" s="4"/>
    </row>
    <row r="93" spans="1:53" ht="13.5" customHeight="1" thickBot="1">
      <c r="A93" s="210" t="s">
        <v>527</v>
      </c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2"/>
      <c r="O93" s="200">
        <v>6</v>
      </c>
      <c r="P93" s="201"/>
      <c r="Q93" s="200">
        <v>2</v>
      </c>
      <c r="R93" s="201"/>
      <c r="S93" s="200"/>
      <c r="T93" s="201"/>
      <c r="U93" s="200"/>
      <c r="V93" s="213"/>
      <c r="W93" s="211">
        <f>SUM(W86:X92)</f>
        <v>24</v>
      </c>
      <c r="X93" s="212"/>
      <c r="Y93" s="214">
        <f>SUM(Y86:Z92)</f>
        <v>720</v>
      </c>
      <c r="Z93" s="215"/>
      <c r="AA93" s="211">
        <f>SUM(AA86:AB92)</f>
        <v>424</v>
      </c>
      <c r="AB93" s="212"/>
      <c r="AC93" s="211">
        <f>SUM(AC86:AD92)</f>
        <v>212</v>
      </c>
      <c r="AD93" s="212"/>
      <c r="AE93" s="211">
        <f>SUM(AE86:AF92)</f>
        <v>0</v>
      </c>
      <c r="AF93" s="212"/>
      <c r="AG93" s="211">
        <f>SUM(AG86:AH92)</f>
        <v>212</v>
      </c>
      <c r="AH93" s="212"/>
      <c r="AI93" s="211">
        <f>SUM(AI86:AJ92)</f>
        <v>296</v>
      </c>
      <c r="AJ93" s="212"/>
      <c r="AK93" s="202">
        <f>SUM(AK86:AL92)</f>
        <v>16</v>
      </c>
      <c r="AL93" s="203"/>
      <c r="AM93" s="200">
        <f>SUM(AM86:AN92)</f>
        <v>14</v>
      </c>
      <c r="AN93" s="201"/>
      <c r="AO93" s="200">
        <f>SUM(AO86:AP92)</f>
        <v>0</v>
      </c>
      <c r="AP93" s="201"/>
      <c r="AQ93" s="200"/>
      <c r="AR93" s="201"/>
      <c r="AS93" s="200"/>
      <c r="AT93" s="201"/>
      <c r="AU93" s="200"/>
      <c r="AV93" s="201"/>
      <c r="AW93" s="200"/>
      <c r="AX93" s="201"/>
      <c r="AY93" s="203"/>
      <c r="AZ93" s="213"/>
      <c r="BA93" s="5"/>
    </row>
    <row r="94" spans="1:53" ht="13.5" customHeight="1">
      <c r="A94" s="256" t="s">
        <v>565</v>
      </c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  <c r="AQ94" s="246"/>
      <c r="AR94" s="246"/>
      <c r="AS94" s="246"/>
      <c r="AT94" s="246"/>
      <c r="AU94" s="246"/>
      <c r="AV94" s="246"/>
      <c r="AW94" s="246"/>
      <c r="AX94" s="246"/>
      <c r="AY94" s="246"/>
      <c r="AZ94" s="246"/>
      <c r="BA94" s="247"/>
    </row>
    <row r="95" spans="1:53" ht="24" customHeight="1">
      <c r="A95" s="75" t="s">
        <v>566</v>
      </c>
      <c r="B95" s="76"/>
      <c r="C95" s="64" t="s">
        <v>426</v>
      </c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  <c r="O95" s="85">
        <v>1</v>
      </c>
      <c r="P95" s="59"/>
      <c r="Q95" s="85"/>
      <c r="R95" s="59"/>
      <c r="S95" s="85"/>
      <c r="T95" s="59"/>
      <c r="U95" s="85"/>
      <c r="V95" s="187"/>
      <c r="W95" s="58">
        <f>Y95/30</f>
        <v>3</v>
      </c>
      <c r="X95" s="59"/>
      <c r="Y95" s="85">
        <f>SUM(AA95,AI95)</f>
        <v>90</v>
      </c>
      <c r="Z95" s="59"/>
      <c r="AA95" s="85">
        <f aca="true" t="shared" si="12" ref="AA95:AA102">SUM(AK95*AK$48,AM95*AM$48,AO95*AO$48,AQ95*AQ$48,AS95*AS$48,AU95*AU$48,AW95*AW$48,AY95*AY$48)</f>
        <v>64</v>
      </c>
      <c r="AB95" s="59"/>
      <c r="AC95" s="85">
        <v>32</v>
      </c>
      <c r="AD95" s="188"/>
      <c r="AE95" s="189"/>
      <c r="AF95" s="188"/>
      <c r="AG95" s="189">
        <v>32</v>
      </c>
      <c r="AH95" s="59"/>
      <c r="AI95" s="85">
        <v>26</v>
      </c>
      <c r="AJ95" s="187"/>
      <c r="AK95" s="85">
        <v>4</v>
      </c>
      <c r="AL95" s="59"/>
      <c r="AM95" s="85"/>
      <c r="AN95" s="59"/>
      <c r="AO95" s="85"/>
      <c r="AP95" s="59"/>
      <c r="AQ95" s="85"/>
      <c r="AR95" s="59"/>
      <c r="AS95" s="85"/>
      <c r="AT95" s="59"/>
      <c r="AU95" s="85"/>
      <c r="AV95" s="59"/>
      <c r="AW95" s="85"/>
      <c r="AX95" s="59"/>
      <c r="AY95" s="85"/>
      <c r="AZ95" s="187"/>
      <c r="BA95" s="4"/>
    </row>
    <row r="96" spans="1:53" ht="12" customHeight="1">
      <c r="A96" s="75" t="s">
        <v>567</v>
      </c>
      <c r="B96" s="76"/>
      <c r="C96" s="64" t="s">
        <v>163</v>
      </c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6"/>
      <c r="O96" s="53">
        <v>1</v>
      </c>
      <c r="P96" s="54"/>
      <c r="Q96" s="53"/>
      <c r="R96" s="54"/>
      <c r="S96" s="53"/>
      <c r="T96" s="54"/>
      <c r="U96" s="53"/>
      <c r="V96" s="55"/>
      <c r="W96" s="58">
        <f aca="true" t="shared" si="13" ref="W96:W102">Y96/30</f>
        <v>3</v>
      </c>
      <c r="X96" s="59"/>
      <c r="Y96" s="85">
        <f aca="true" t="shared" si="14" ref="Y96:Y102">SUM(AA96,AI96)</f>
        <v>90</v>
      </c>
      <c r="Z96" s="59"/>
      <c r="AA96" s="85">
        <f t="shared" si="12"/>
        <v>64</v>
      </c>
      <c r="AB96" s="59"/>
      <c r="AC96" s="85">
        <v>32</v>
      </c>
      <c r="AD96" s="188"/>
      <c r="AE96" s="189"/>
      <c r="AF96" s="188"/>
      <c r="AG96" s="189">
        <v>32</v>
      </c>
      <c r="AH96" s="59"/>
      <c r="AI96" s="85">
        <v>26</v>
      </c>
      <c r="AJ96" s="187"/>
      <c r="AK96" s="85">
        <v>4</v>
      </c>
      <c r="AL96" s="59"/>
      <c r="AM96" s="53"/>
      <c r="AN96" s="54"/>
      <c r="AO96" s="53"/>
      <c r="AP96" s="54"/>
      <c r="AQ96" s="53"/>
      <c r="AR96" s="54"/>
      <c r="AS96" s="53"/>
      <c r="AT96" s="54"/>
      <c r="AU96" s="53"/>
      <c r="AV96" s="54"/>
      <c r="AW96" s="53"/>
      <c r="AX96" s="54"/>
      <c r="AY96" s="53"/>
      <c r="AZ96" s="55"/>
      <c r="BA96" s="4"/>
    </row>
    <row r="97" spans="1:53" ht="12" customHeight="1">
      <c r="A97" s="75" t="s">
        <v>568</v>
      </c>
      <c r="B97" s="76"/>
      <c r="C97" s="64" t="s">
        <v>164</v>
      </c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6"/>
      <c r="O97" s="53">
        <v>1</v>
      </c>
      <c r="P97" s="54"/>
      <c r="Q97" s="53"/>
      <c r="R97" s="54"/>
      <c r="S97" s="53"/>
      <c r="T97" s="54"/>
      <c r="U97" s="53"/>
      <c r="V97" s="55"/>
      <c r="W97" s="58">
        <f t="shared" si="13"/>
        <v>3</v>
      </c>
      <c r="X97" s="59"/>
      <c r="Y97" s="85">
        <f t="shared" si="14"/>
        <v>90</v>
      </c>
      <c r="Z97" s="59"/>
      <c r="AA97" s="85">
        <f t="shared" si="12"/>
        <v>64</v>
      </c>
      <c r="AB97" s="59"/>
      <c r="AC97" s="85">
        <v>32</v>
      </c>
      <c r="AD97" s="188"/>
      <c r="AE97" s="189"/>
      <c r="AF97" s="188"/>
      <c r="AG97" s="189">
        <v>32</v>
      </c>
      <c r="AH97" s="59"/>
      <c r="AI97" s="85">
        <v>26</v>
      </c>
      <c r="AJ97" s="187"/>
      <c r="AK97" s="85">
        <v>4</v>
      </c>
      <c r="AL97" s="59"/>
      <c r="AM97" s="53"/>
      <c r="AN97" s="54"/>
      <c r="AO97" s="53"/>
      <c r="AP97" s="54"/>
      <c r="AQ97" s="53"/>
      <c r="AR97" s="54"/>
      <c r="AS97" s="53"/>
      <c r="AT97" s="54"/>
      <c r="AU97" s="53"/>
      <c r="AV97" s="54"/>
      <c r="AW97" s="53"/>
      <c r="AX97" s="54"/>
      <c r="AY97" s="53"/>
      <c r="AZ97" s="55"/>
      <c r="BA97" s="4"/>
    </row>
    <row r="98" spans="1:53" ht="12" customHeight="1">
      <c r="A98" s="75" t="s">
        <v>569</v>
      </c>
      <c r="B98" s="76"/>
      <c r="C98" s="64" t="s">
        <v>427</v>
      </c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6"/>
      <c r="O98" s="85"/>
      <c r="P98" s="59"/>
      <c r="Q98" s="85">
        <v>1</v>
      </c>
      <c r="R98" s="59"/>
      <c r="S98" s="85"/>
      <c r="T98" s="59"/>
      <c r="U98" s="85"/>
      <c r="V98" s="187"/>
      <c r="W98" s="58">
        <f t="shared" si="13"/>
        <v>3</v>
      </c>
      <c r="X98" s="59"/>
      <c r="Y98" s="85">
        <f t="shared" si="14"/>
        <v>90</v>
      </c>
      <c r="Z98" s="59"/>
      <c r="AA98" s="85">
        <f t="shared" si="12"/>
        <v>64</v>
      </c>
      <c r="AB98" s="59"/>
      <c r="AC98" s="85">
        <v>32</v>
      </c>
      <c r="AD98" s="188"/>
      <c r="AE98" s="189"/>
      <c r="AF98" s="188"/>
      <c r="AG98" s="189">
        <v>32</v>
      </c>
      <c r="AH98" s="59"/>
      <c r="AI98" s="85">
        <v>26</v>
      </c>
      <c r="AJ98" s="187"/>
      <c r="AK98" s="85">
        <v>4</v>
      </c>
      <c r="AL98" s="59"/>
      <c r="AM98" s="85"/>
      <c r="AN98" s="59"/>
      <c r="AO98" s="85"/>
      <c r="AP98" s="59"/>
      <c r="AQ98" s="85"/>
      <c r="AR98" s="59"/>
      <c r="AS98" s="85"/>
      <c r="AT98" s="59"/>
      <c r="AU98" s="85"/>
      <c r="AV98" s="59"/>
      <c r="AW98" s="85"/>
      <c r="AX98" s="59"/>
      <c r="AY98" s="85"/>
      <c r="AZ98" s="187"/>
      <c r="BA98" s="4"/>
    </row>
    <row r="99" spans="1:53" ht="12" customHeight="1">
      <c r="A99" s="75" t="s">
        <v>570</v>
      </c>
      <c r="B99" s="76"/>
      <c r="C99" s="64" t="s">
        <v>166</v>
      </c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6"/>
      <c r="O99" s="85">
        <v>2</v>
      </c>
      <c r="P99" s="59"/>
      <c r="Q99" s="85"/>
      <c r="R99" s="59"/>
      <c r="S99" s="85"/>
      <c r="T99" s="59"/>
      <c r="U99" s="85"/>
      <c r="V99" s="187"/>
      <c r="W99" s="58">
        <f t="shared" si="13"/>
        <v>3</v>
      </c>
      <c r="X99" s="59"/>
      <c r="Y99" s="85">
        <f t="shared" si="14"/>
        <v>90</v>
      </c>
      <c r="Z99" s="59"/>
      <c r="AA99" s="85">
        <f t="shared" si="12"/>
        <v>48</v>
      </c>
      <c r="AB99" s="59"/>
      <c r="AC99" s="85">
        <v>24</v>
      </c>
      <c r="AD99" s="188"/>
      <c r="AE99" s="189"/>
      <c r="AF99" s="188"/>
      <c r="AG99" s="189">
        <v>24</v>
      </c>
      <c r="AH99" s="59"/>
      <c r="AI99" s="85">
        <v>42</v>
      </c>
      <c r="AJ99" s="187"/>
      <c r="AK99" s="193"/>
      <c r="AL99" s="194"/>
      <c r="AM99" s="85">
        <v>4</v>
      </c>
      <c r="AN99" s="59"/>
      <c r="AO99" s="85"/>
      <c r="AP99" s="59"/>
      <c r="AQ99" s="85"/>
      <c r="AR99" s="59"/>
      <c r="AS99" s="85"/>
      <c r="AT99" s="59"/>
      <c r="AU99" s="85"/>
      <c r="AV99" s="59"/>
      <c r="AW99" s="85"/>
      <c r="AX99" s="59"/>
      <c r="AY99" s="85"/>
      <c r="AZ99" s="187"/>
      <c r="BA99" s="4"/>
    </row>
    <row r="100" spans="1:53" ht="24" customHeight="1">
      <c r="A100" s="75" t="s">
        <v>571</v>
      </c>
      <c r="B100" s="76"/>
      <c r="C100" s="64" t="s">
        <v>429</v>
      </c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6"/>
      <c r="O100" s="53">
        <v>2</v>
      </c>
      <c r="P100" s="54"/>
      <c r="Q100" s="53"/>
      <c r="R100" s="54"/>
      <c r="S100" s="53"/>
      <c r="T100" s="54"/>
      <c r="U100" s="53"/>
      <c r="V100" s="55"/>
      <c r="W100" s="58">
        <f t="shared" si="13"/>
        <v>3</v>
      </c>
      <c r="X100" s="59"/>
      <c r="Y100" s="85">
        <f t="shared" si="14"/>
        <v>90</v>
      </c>
      <c r="Z100" s="59"/>
      <c r="AA100" s="85">
        <f t="shared" si="12"/>
        <v>48</v>
      </c>
      <c r="AB100" s="59"/>
      <c r="AC100" s="85">
        <v>24</v>
      </c>
      <c r="AD100" s="188"/>
      <c r="AE100" s="189"/>
      <c r="AF100" s="188"/>
      <c r="AG100" s="189">
        <v>24</v>
      </c>
      <c r="AH100" s="59"/>
      <c r="AI100" s="85">
        <v>42</v>
      </c>
      <c r="AJ100" s="187"/>
      <c r="AK100" s="193"/>
      <c r="AL100" s="194"/>
      <c r="AM100" s="85">
        <v>4</v>
      </c>
      <c r="AN100" s="59"/>
      <c r="AO100" s="53"/>
      <c r="AP100" s="54"/>
      <c r="AQ100" s="53"/>
      <c r="AR100" s="54"/>
      <c r="AS100" s="53"/>
      <c r="AT100" s="54"/>
      <c r="AU100" s="53"/>
      <c r="AV100" s="54"/>
      <c r="AW100" s="53"/>
      <c r="AX100" s="54"/>
      <c r="AY100" s="53"/>
      <c r="AZ100" s="55"/>
      <c r="BA100" s="4"/>
    </row>
    <row r="101" spans="1:53" ht="12" customHeight="1">
      <c r="A101" s="75" t="s">
        <v>572</v>
      </c>
      <c r="B101" s="76"/>
      <c r="C101" s="64" t="s">
        <v>430</v>
      </c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6"/>
      <c r="O101" s="85">
        <v>2</v>
      </c>
      <c r="P101" s="59"/>
      <c r="Q101" s="85"/>
      <c r="R101" s="59"/>
      <c r="S101" s="85"/>
      <c r="T101" s="59"/>
      <c r="U101" s="85"/>
      <c r="V101" s="187"/>
      <c r="W101" s="58">
        <f t="shared" si="13"/>
        <v>3</v>
      </c>
      <c r="X101" s="59"/>
      <c r="Y101" s="85">
        <f t="shared" si="14"/>
        <v>90</v>
      </c>
      <c r="Z101" s="59"/>
      <c r="AA101" s="85">
        <f t="shared" si="12"/>
        <v>48</v>
      </c>
      <c r="AB101" s="59"/>
      <c r="AC101" s="85">
        <v>24</v>
      </c>
      <c r="AD101" s="188"/>
      <c r="AE101" s="189"/>
      <c r="AF101" s="188"/>
      <c r="AG101" s="189">
        <v>24</v>
      </c>
      <c r="AH101" s="59"/>
      <c r="AI101" s="85">
        <v>42</v>
      </c>
      <c r="AJ101" s="187"/>
      <c r="AK101" s="193"/>
      <c r="AL101" s="194"/>
      <c r="AM101" s="85">
        <v>4</v>
      </c>
      <c r="AN101" s="59"/>
      <c r="AO101" s="85"/>
      <c r="AP101" s="59"/>
      <c r="AQ101" s="85"/>
      <c r="AR101" s="59"/>
      <c r="AS101" s="85"/>
      <c r="AT101" s="59"/>
      <c r="AU101" s="85"/>
      <c r="AV101" s="59"/>
      <c r="AW101" s="85"/>
      <c r="AX101" s="59"/>
      <c r="AY101" s="85"/>
      <c r="AZ101" s="187"/>
      <c r="BA101" s="4"/>
    </row>
    <row r="102" spans="1:53" ht="24" customHeight="1" thickBot="1">
      <c r="A102" s="75" t="s">
        <v>573</v>
      </c>
      <c r="B102" s="76"/>
      <c r="C102" s="64" t="s">
        <v>170</v>
      </c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6"/>
      <c r="O102" s="53"/>
      <c r="P102" s="54"/>
      <c r="Q102" s="53">
        <v>2</v>
      </c>
      <c r="R102" s="54"/>
      <c r="S102" s="53"/>
      <c r="T102" s="54"/>
      <c r="U102" s="53"/>
      <c r="V102" s="55"/>
      <c r="W102" s="58">
        <f t="shared" si="13"/>
        <v>3</v>
      </c>
      <c r="X102" s="59"/>
      <c r="Y102" s="85">
        <f t="shared" si="14"/>
        <v>90</v>
      </c>
      <c r="Z102" s="59"/>
      <c r="AA102" s="85">
        <f t="shared" si="12"/>
        <v>24</v>
      </c>
      <c r="AB102" s="59"/>
      <c r="AC102" s="53">
        <v>12</v>
      </c>
      <c r="AD102" s="60"/>
      <c r="AE102" s="61"/>
      <c r="AF102" s="60"/>
      <c r="AG102" s="61">
        <v>12</v>
      </c>
      <c r="AH102" s="54"/>
      <c r="AI102" s="53">
        <v>66</v>
      </c>
      <c r="AJ102" s="55"/>
      <c r="AK102" s="56"/>
      <c r="AL102" s="57"/>
      <c r="AM102" s="53">
        <v>2</v>
      </c>
      <c r="AN102" s="54"/>
      <c r="AO102" s="53"/>
      <c r="AP102" s="54"/>
      <c r="AQ102" s="53"/>
      <c r="AR102" s="54"/>
      <c r="AS102" s="53"/>
      <c r="AT102" s="54"/>
      <c r="AU102" s="53"/>
      <c r="AV102" s="54"/>
      <c r="AW102" s="53"/>
      <c r="AX102" s="54"/>
      <c r="AY102" s="53"/>
      <c r="AZ102" s="55"/>
      <c r="BA102" s="4"/>
    </row>
    <row r="103" spans="1:53" ht="13.5" customHeight="1" thickBot="1">
      <c r="A103" s="210" t="s">
        <v>527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2"/>
      <c r="O103" s="200">
        <v>6</v>
      </c>
      <c r="P103" s="201"/>
      <c r="Q103" s="200">
        <v>2</v>
      </c>
      <c r="R103" s="201"/>
      <c r="S103" s="200"/>
      <c r="T103" s="201"/>
      <c r="U103" s="200"/>
      <c r="V103" s="213"/>
      <c r="W103" s="211">
        <f>SUM(W95:X102)</f>
        <v>24</v>
      </c>
      <c r="X103" s="212"/>
      <c r="Y103" s="214">
        <f>SUM(Y95:Z102)</f>
        <v>720</v>
      </c>
      <c r="Z103" s="215"/>
      <c r="AA103" s="211">
        <f>SUM(AA95:AB102)</f>
        <v>424</v>
      </c>
      <c r="AB103" s="212"/>
      <c r="AC103" s="211">
        <f>SUM(AC95:AD102)</f>
        <v>212</v>
      </c>
      <c r="AD103" s="212"/>
      <c r="AE103" s="211">
        <f>SUM(AE95:AF102)</f>
        <v>0</v>
      </c>
      <c r="AF103" s="212"/>
      <c r="AG103" s="211">
        <f>SUM(AG95:AH102)</f>
        <v>212</v>
      </c>
      <c r="AH103" s="212"/>
      <c r="AI103" s="211">
        <f>SUM(AI95:AJ102)</f>
        <v>296</v>
      </c>
      <c r="AJ103" s="212"/>
      <c r="AK103" s="202">
        <f>SUM(AK95:AL102)</f>
        <v>16</v>
      </c>
      <c r="AL103" s="203"/>
      <c r="AM103" s="200">
        <f>SUM(AM95:AN102)</f>
        <v>14</v>
      </c>
      <c r="AN103" s="201"/>
      <c r="AO103" s="200">
        <f>SUM(AO95:AP102)</f>
        <v>0</v>
      </c>
      <c r="AP103" s="201"/>
      <c r="AQ103" s="200"/>
      <c r="AR103" s="201"/>
      <c r="AS103" s="200"/>
      <c r="AT103" s="201"/>
      <c r="AU103" s="200"/>
      <c r="AV103" s="201"/>
      <c r="AW103" s="200"/>
      <c r="AX103" s="201"/>
      <c r="AY103" s="203"/>
      <c r="AZ103" s="213"/>
      <c r="BA103" s="5"/>
    </row>
    <row r="104" spans="1:53" ht="13.5" customHeight="1">
      <c r="A104" s="256" t="s">
        <v>574</v>
      </c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  <c r="AQ104" s="246"/>
      <c r="AR104" s="246"/>
      <c r="AS104" s="246"/>
      <c r="AT104" s="246"/>
      <c r="AU104" s="246"/>
      <c r="AV104" s="246"/>
      <c r="AW104" s="246"/>
      <c r="AX104" s="246"/>
      <c r="AY104" s="246"/>
      <c r="AZ104" s="246"/>
      <c r="BA104" s="247"/>
    </row>
    <row r="105" spans="1:53" ht="24" customHeight="1">
      <c r="A105" s="75" t="s">
        <v>575</v>
      </c>
      <c r="B105" s="76"/>
      <c r="C105" s="64" t="s">
        <v>431</v>
      </c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6"/>
      <c r="O105" s="85">
        <v>1</v>
      </c>
      <c r="P105" s="59"/>
      <c r="Q105" s="85"/>
      <c r="R105" s="59"/>
      <c r="S105" s="85"/>
      <c r="T105" s="59"/>
      <c r="U105" s="85"/>
      <c r="V105" s="187"/>
      <c r="W105" s="58">
        <f>Y105/30</f>
        <v>3</v>
      </c>
      <c r="X105" s="59"/>
      <c r="Y105" s="85">
        <f>SUM(AA105,AI105)</f>
        <v>90</v>
      </c>
      <c r="Z105" s="59"/>
      <c r="AA105" s="85">
        <f aca="true" t="shared" si="15" ref="AA105:AA112">SUM(AK105*AK$48,AM105*AM$48,AO105*AO$48,AQ105*AQ$48,AS105*AS$48,AU105*AU$48,AW105*AW$48,AY105*AY$48)</f>
        <v>64</v>
      </c>
      <c r="AB105" s="59"/>
      <c r="AC105" s="85">
        <v>32</v>
      </c>
      <c r="AD105" s="188"/>
      <c r="AE105" s="189"/>
      <c r="AF105" s="188"/>
      <c r="AG105" s="189">
        <v>32</v>
      </c>
      <c r="AH105" s="59"/>
      <c r="AI105" s="85">
        <v>26</v>
      </c>
      <c r="AJ105" s="187"/>
      <c r="AK105" s="85">
        <v>4</v>
      </c>
      <c r="AL105" s="59"/>
      <c r="AM105" s="85"/>
      <c r="AN105" s="59"/>
      <c r="AO105" s="85"/>
      <c r="AP105" s="59"/>
      <c r="AQ105" s="85"/>
      <c r="AR105" s="59"/>
      <c r="AS105" s="85"/>
      <c r="AT105" s="59"/>
      <c r="AU105" s="85"/>
      <c r="AV105" s="59"/>
      <c r="AW105" s="85"/>
      <c r="AX105" s="59"/>
      <c r="AY105" s="85"/>
      <c r="AZ105" s="187"/>
      <c r="BA105" s="4"/>
    </row>
    <row r="106" spans="1:53" ht="24" customHeight="1">
      <c r="A106" s="75" t="s">
        <v>576</v>
      </c>
      <c r="B106" s="76"/>
      <c r="C106" s="64" t="s">
        <v>432</v>
      </c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6"/>
      <c r="O106" s="53">
        <v>1</v>
      </c>
      <c r="P106" s="54"/>
      <c r="Q106" s="53"/>
      <c r="R106" s="54"/>
      <c r="S106" s="53"/>
      <c r="T106" s="54"/>
      <c r="U106" s="53"/>
      <c r="V106" s="55"/>
      <c r="W106" s="58">
        <f aca="true" t="shared" si="16" ref="W106:W111">Y106/30</f>
        <v>3</v>
      </c>
      <c r="X106" s="59"/>
      <c r="Y106" s="85">
        <f aca="true" t="shared" si="17" ref="Y106:Y111">SUM(AA106,AI106)</f>
        <v>90</v>
      </c>
      <c r="Z106" s="59"/>
      <c r="AA106" s="85">
        <f t="shared" si="15"/>
        <v>64</v>
      </c>
      <c r="AB106" s="59"/>
      <c r="AC106" s="85">
        <v>32</v>
      </c>
      <c r="AD106" s="188"/>
      <c r="AE106" s="189"/>
      <c r="AF106" s="188"/>
      <c r="AG106" s="189">
        <v>32</v>
      </c>
      <c r="AH106" s="59"/>
      <c r="AI106" s="85">
        <v>26</v>
      </c>
      <c r="AJ106" s="187"/>
      <c r="AK106" s="85">
        <v>4</v>
      </c>
      <c r="AL106" s="59"/>
      <c r="AM106" s="53"/>
      <c r="AN106" s="54"/>
      <c r="AO106" s="53"/>
      <c r="AP106" s="54"/>
      <c r="AQ106" s="53"/>
      <c r="AR106" s="54"/>
      <c r="AS106" s="53"/>
      <c r="AT106" s="54"/>
      <c r="AU106" s="53"/>
      <c r="AV106" s="54"/>
      <c r="AW106" s="53"/>
      <c r="AX106" s="54"/>
      <c r="AY106" s="53"/>
      <c r="AZ106" s="55"/>
      <c r="BA106" s="4"/>
    </row>
    <row r="107" spans="1:53" ht="24" customHeight="1">
      <c r="A107" s="75" t="s">
        <v>577</v>
      </c>
      <c r="B107" s="76"/>
      <c r="C107" s="64" t="s">
        <v>433</v>
      </c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6"/>
      <c r="O107" s="53">
        <v>1</v>
      </c>
      <c r="P107" s="54"/>
      <c r="Q107" s="53"/>
      <c r="R107" s="54"/>
      <c r="S107" s="53"/>
      <c r="T107" s="54"/>
      <c r="U107" s="53"/>
      <c r="V107" s="55"/>
      <c r="W107" s="58">
        <f t="shared" si="16"/>
        <v>3</v>
      </c>
      <c r="X107" s="59"/>
      <c r="Y107" s="85">
        <f t="shared" si="17"/>
        <v>90</v>
      </c>
      <c r="Z107" s="59"/>
      <c r="AA107" s="85">
        <f t="shared" si="15"/>
        <v>64</v>
      </c>
      <c r="AB107" s="59"/>
      <c r="AC107" s="85">
        <v>32</v>
      </c>
      <c r="AD107" s="188"/>
      <c r="AE107" s="189"/>
      <c r="AF107" s="188"/>
      <c r="AG107" s="189">
        <v>32</v>
      </c>
      <c r="AH107" s="59"/>
      <c r="AI107" s="85">
        <v>26</v>
      </c>
      <c r="AJ107" s="187"/>
      <c r="AK107" s="85">
        <v>4</v>
      </c>
      <c r="AL107" s="59"/>
      <c r="AM107" s="53"/>
      <c r="AN107" s="54"/>
      <c r="AO107" s="53"/>
      <c r="AP107" s="54"/>
      <c r="AQ107" s="53"/>
      <c r="AR107" s="54"/>
      <c r="AS107" s="53"/>
      <c r="AT107" s="54"/>
      <c r="AU107" s="53"/>
      <c r="AV107" s="54"/>
      <c r="AW107" s="53"/>
      <c r="AX107" s="54"/>
      <c r="AY107" s="53"/>
      <c r="AZ107" s="55"/>
      <c r="BA107" s="4"/>
    </row>
    <row r="108" spans="1:53" ht="24" customHeight="1">
      <c r="A108" s="75" t="s">
        <v>578</v>
      </c>
      <c r="B108" s="76"/>
      <c r="C108" s="64" t="s">
        <v>435</v>
      </c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6"/>
      <c r="O108" s="53"/>
      <c r="P108" s="54"/>
      <c r="Q108" s="53">
        <v>1</v>
      </c>
      <c r="R108" s="54"/>
      <c r="S108" s="53"/>
      <c r="T108" s="54"/>
      <c r="U108" s="53"/>
      <c r="V108" s="55"/>
      <c r="W108" s="58">
        <f t="shared" si="16"/>
        <v>3</v>
      </c>
      <c r="X108" s="59"/>
      <c r="Y108" s="85">
        <f t="shared" si="17"/>
        <v>90</v>
      </c>
      <c r="Z108" s="59"/>
      <c r="AA108" s="85">
        <f t="shared" si="15"/>
        <v>64</v>
      </c>
      <c r="AB108" s="59"/>
      <c r="AC108" s="53">
        <v>32</v>
      </c>
      <c r="AD108" s="60"/>
      <c r="AE108" s="61"/>
      <c r="AF108" s="60"/>
      <c r="AG108" s="61">
        <v>32</v>
      </c>
      <c r="AH108" s="54"/>
      <c r="AI108" s="53">
        <v>26</v>
      </c>
      <c r="AJ108" s="55"/>
      <c r="AK108" s="56">
        <v>4</v>
      </c>
      <c r="AL108" s="57"/>
      <c r="AM108" s="53"/>
      <c r="AN108" s="54"/>
      <c r="AO108" s="53"/>
      <c r="AP108" s="54"/>
      <c r="AQ108" s="53"/>
      <c r="AR108" s="54"/>
      <c r="AS108" s="53"/>
      <c r="AT108" s="54"/>
      <c r="AU108" s="53"/>
      <c r="AV108" s="54"/>
      <c r="AW108" s="53"/>
      <c r="AX108" s="54"/>
      <c r="AY108" s="53"/>
      <c r="AZ108" s="55"/>
      <c r="BA108" s="4"/>
    </row>
    <row r="109" spans="1:53" ht="12.75" customHeight="1">
      <c r="A109" s="75" t="s">
        <v>579</v>
      </c>
      <c r="B109" s="76"/>
      <c r="C109" s="64" t="s">
        <v>514</v>
      </c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6"/>
      <c r="O109" s="85">
        <v>2</v>
      </c>
      <c r="P109" s="59"/>
      <c r="Q109" s="85"/>
      <c r="R109" s="59"/>
      <c r="S109" s="85"/>
      <c r="T109" s="59"/>
      <c r="U109" s="85"/>
      <c r="V109" s="187"/>
      <c r="W109" s="58">
        <f t="shared" si="16"/>
        <v>3</v>
      </c>
      <c r="X109" s="59"/>
      <c r="Y109" s="85">
        <f t="shared" si="17"/>
        <v>90</v>
      </c>
      <c r="Z109" s="59"/>
      <c r="AA109" s="85">
        <f t="shared" si="15"/>
        <v>48</v>
      </c>
      <c r="AB109" s="59"/>
      <c r="AC109" s="85">
        <v>24</v>
      </c>
      <c r="AD109" s="188"/>
      <c r="AE109" s="189"/>
      <c r="AF109" s="188"/>
      <c r="AG109" s="189">
        <v>24</v>
      </c>
      <c r="AH109" s="59"/>
      <c r="AI109" s="85">
        <v>42</v>
      </c>
      <c r="AJ109" s="187"/>
      <c r="AK109" s="193"/>
      <c r="AL109" s="194"/>
      <c r="AM109" s="85">
        <v>4</v>
      </c>
      <c r="AN109" s="59"/>
      <c r="AO109" s="85"/>
      <c r="AP109" s="59"/>
      <c r="AQ109" s="85"/>
      <c r="AR109" s="59"/>
      <c r="AS109" s="85"/>
      <c r="AT109" s="59"/>
      <c r="AU109" s="85"/>
      <c r="AV109" s="59"/>
      <c r="AW109" s="85"/>
      <c r="AX109" s="59"/>
      <c r="AY109" s="85"/>
      <c r="AZ109" s="187"/>
      <c r="BA109" s="4"/>
    </row>
    <row r="110" spans="1:53" ht="24" customHeight="1">
      <c r="A110" s="75" t="s">
        <v>580</v>
      </c>
      <c r="B110" s="76"/>
      <c r="C110" s="190" t="s">
        <v>515</v>
      </c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2"/>
      <c r="O110" s="53">
        <v>2</v>
      </c>
      <c r="P110" s="54"/>
      <c r="Q110" s="53"/>
      <c r="R110" s="54"/>
      <c r="S110" s="53"/>
      <c r="T110" s="54"/>
      <c r="U110" s="53"/>
      <c r="V110" s="55"/>
      <c r="W110" s="58">
        <f t="shared" si="16"/>
        <v>3</v>
      </c>
      <c r="X110" s="59"/>
      <c r="Y110" s="85">
        <f t="shared" si="17"/>
        <v>90</v>
      </c>
      <c r="Z110" s="59"/>
      <c r="AA110" s="85">
        <f t="shared" si="15"/>
        <v>48</v>
      </c>
      <c r="AB110" s="59"/>
      <c r="AC110" s="85">
        <v>24</v>
      </c>
      <c r="AD110" s="188"/>
      <c r="AE110" s="189"/>
      <c r="AF110" s="188"/>
      <c r="AG110" s="189">
        <v>24</v>
      </c>
      <c r="AH110" s="59"/>
      <c r="AI110" s="85">
        <v>42</v>
      </c>
      <c r="AJ110" s="187"/>
      <c r="AK110" s="193"/>
      <c r="AL110" s="194"/>
      <c r="AM110" s="85">
        <v>4</v>
      </c>
      <c r="AN110" s="59"/>
      <c r="AO110" s="53"/>
      <c r="AP110" s="54"/>
      <c r="AQ110" s="53"/>
      <c r="AR110" s="54"/>
      <c r="AS110" s="53"/>
      <c r="AT110" s="54"/>
      <c r="AU110" s="53"/>
      <c r="AV110" s="54"/>
      <c r="AW110" s="53"/>
      <c r="AX110" s="54"/>
      <c r="AY110" s="53"/>
      <c r="AZ110" s="55"/>
      <c r="BA110" s="4"/>
    </row>
    <row r="111" spans="1:53" ht="12" customHeight="1">
      <c r="A111" s="75" t="s">
        <v>581</v>
      </c>
      <c r="B111" s="76"/>
      <c r="C111" s="64" t="s">
        <v>436</v>
      </c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6"/>
      <c r="O111" s="85">
        <v>2</v>
      </c>
      <c r="P111" s="59"/>
      <c r="Q111" s="85"/>
      <c r="R111" s="59"/>
      <c r="S111" s="85"/>
      <c r="T111" s="59"/>
      <c r="U111" s="85"/>
      <c r="V111" s="187"/>
      <c r="W111" s="58">
        <f t="shared" si="16"/>
        <v>3</v>
      </c>
      <c r="X111" s="59"/>
      <c r="Y111" s="85">
        <f t="shared" si="17"/>
        <v>90</v>
      </c>
      <c r="Z111" s="59"/>
      <c r="AA111" s="85">
        <f t="shared" si="15"/>
        <v>48</v>
      </c>
      <c r="AB111" s="59"/>
      <c r="AC111" s="85">
        <v>24</v>
      </c>
      <c r="AD111" s="188"/>
      <c r="AE111" s="189"/>
      <c r="AF111" s="188"/>
      <c r="AG111" s="189">
        <v>24</v>
      </c>
      <c r="AH111" s="59"/>
      <c r="AI111" s="85">
        <v>42</v>
      </c>
      <c r="AJ111" s="187"/>
      <c r="AK111" s="193"/>
      <c r="AL111" s="194"/>
      <c r="AM111" s="85">
        <v>4</v>
      </c>
      <c r="AN111" s="59"/>
      <c r="AO111" s="85"/>
      <c r="AP111" s="59"/>
      <c r="AQ111" s="85"/>
      <c r="AR111" s="59"/>
      <c r="AS111" s="85"/>
      <c r="AT111" s="59"/>
      <c r="AU111" s="85"/>
      <c r="AV111" s="59"/>
      <c r="AW111" s="85"/>
      <c r="AX111" s="59"/>
      <c r="AY111" s="85"/>
      <c r="AZ111" s="187"/>
      <c r="BA111" s="4"/>
    </row>
    <row r="112" spans="1:53" ht="24" customHeight="1" thickBot="1">
      <c r="A112" s="75" t="s">
        <v>582</v>
      </c>
      <c r="B112" s="76"/>
      <c r="C112" s="64" t="s">
        <v>437</v>
      </c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6"/>
      <c r="O112" s="53"/>
      <c r="P112" s="54"/>
      <c r="Q112" s="53">
        <v>2</v>
      </c>
      <c r="R112" s="54"/>
      <c r="S112" s="53"/>
      <c r="T112" s="54"/>
      <c r="U112" s="53"/>
      <c r="V112" s="55"/>
      <c r="W112" s="58">
        <f>Y112/30</f>
        <v>3</v>
      </c>
      <c r="X112" s="59"/>
      <c r="Y112" s="85">
        <f>SUM(AA112,AI112)</f>
        <v>90</v>
      </c>
      <c r="Z112" s="59"/>
      <c r="AA112" s="85">
        <f t="shared" si="15"/>
        <v>24</v>
      </c>
      <c r="AB112" s="59"/>
      <c r="AC112" s="53">
        <v>12</v>
      </c>
      <c r="AD112" s="60"/>
      <c r="AE112" s="61"/>
      <c r="AF112" s="60"/>
      <c r="AG112" s="61">
        <v>12</v>
      </c>
      <c r="AH112" s="54"/>
      <c r="AI112" s="53">
        <v>66</v>
      </c>
      <c r="AJ112" s="55"/>
      <c r="AK112" s="56"/>
      <c r="AL112" s="57"/>
      <c r="AM112" s="53">
        <v>2</v>
      </c>
      <c r="AN112" s="54"/>
      <c r="AO112" s="53"/>
      <c r="AP112" s="54"/>
      <c r="AQ112" s="53"/>
      <c r="AR112" s="54"/>
      <c r="AS112" s="53"/>
      <c r="AT112" s="54"/>
      <c r="AU112" s="53"/>
      <c r="AV112" s="54"/>
      <c r="AW112" s="53"/>
      <c r="AX112" s="54"/>
      <c r="AY112" s="53"/>
      <c r="AZ112" s="55"/>
      <c r="BA112" s="4"/>
    </row>
    <row r="113" spans="1:53" ht="13.5" customHeight="1" thickBot="1">
      <c r="A113" s="210" t="s">
        <v>527</v>
      </c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2"/>
      <c r="O113" s="200">
        <v>6</v>
      </c>
      <c r="P113" s="201"/>
      <c r="Q113" s="200">
        <v>2</v>
      </c>
      <c r="R113" s="201"/>
      <c r="S113" s="200"/>
      <c r="T113" s="201"/>
      <c r="U113" s="200"/>
      <c r="V113" s="213"/>
      <c r="W113" s="211">
        <f>SUM(W105:X112)</f>
        <v>24</v>
      </c>
      <c r="X113" s="212"/>
      <c r="Y113" s="214">
        <f>SUM(Y105:Z112)</f>
        <v>720</v>
      </c>
      <c r="Z113" s="215"/>
      <c r="AA113" s="211">
        <f>SUM(AA105:AB112)</f>
        <v>424</v>
      </c>
      <c r="AB113" s="212"/>
      <c r="AC113" s="211">
        <f>SUM(AC105:AD112)</f>
        <v>212</v>
      </c>
      <c r="AD113" s="212"/>
      <c r="AE113" s="211">
        <f>SUM(AE105:AF112)</f>
        <v>0</v>
      </c>
      <c r="AF113" s="212"/>
      <c r="AG113" s="211">
        <f>SUM(AG105:AH112)</f>
        <v>212</v>
      </c>
      <c r="AH113" s="212"/>
      <c r="AI113" s="211">
        <f>SUM(AI105:AJ112)</f>
        <v>296</v>
      </c>
      <c r="AJ113" s="212"/>
      <c r="AK113" s="202">
        <f>SUM(AK105:AL112)</f>
        <v>16</v>
      </c>
      <c r="AL113" s="203"/>
      <c r="AM113" s="200">
        <f>SUM(AM105:AN112)</f>
        <v>14</v>
      </c>
      <c r="AN113" s="201"/>
      <c r="AO113" s="200">
        <f>SUM(AO105:AP112)</f>
        <v>0</v>
      </c>
      <c r="AP113" s="201"/>
      <c r="AQ113" s="200"/>
      <c r="AR113" s="201"/>
      <c r="AS113" s="200"/>
      <c r="AT113" s="201"/>
      <c r="AU113" s="200"/>
      <c r="AV113" s="201"/>
      <c r="AW113" s="200"/>
      <c r="AX113" s="201"/>
      <c r="AY113" s="203"/>
      <c r="AZ113" s="213"/>
      <c r="BA113" s="5"/>
    </row>
    <row r="114" spans="1:53" ht="13.5" customHeight="1" thickBot="1">
      <c r="A114" s="210" t="s">
        <v>23</v>
      </c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2"/>
      <c r="O114" s="200">
        <v>7</v>
      </c>
      <c r="P114" s="201"/>
      <c r="Q114" s="200">
        <v>4</v>
      </c>
      <c r="R114" s="201"/>
      <c r="S114" s="200"/>
      <c r="T114" s="201"/>
      <c r="U114" s="200"/>
      <c r="V114" s="213"/>
      <c r="W114" s="211">
        <f>SUM(W54,W113)</f>
        <v>45</v>
      </c>
      <c r="X114" s="212"/>
      <c r="Y114" s="211">
        <f>SUM(Y54,Y113)</f>
        <v>1350</v>
      </c>
      <c r="Z114" s="212"/>
      <c r="AA114" s="211">
        <f>SUM(AA54,AA113)</f>
        <v>528</v>
      </c>
      <c r="AB114" s="212"/>
      <c r="AC114" s="211">
        <f>SUM(AC54,AC113)</f>
        <v>252</v>
      </c>
      <c r="AD114" s="212"/>
      <c r="AE114" s="211">
        <f>SUM(AE54,AE113)</f>
        <v>64</v>
      </c>
      <c r="AF114" s="212"/>
      <c r="AG114" s="211">
        <f>SUM(AG54,AG113)</f>
        <v>212</v>
      </c>
      <c r="AH114" s="212"/>
      <c r="AI114" s="211">
        <f>SUM(AI54,AI113)</f>
        <v>822</v>
      </c>
      <c r="AJ114" s="212"/>
      <c r="AK114" s="211">
        <f>SUM(AK54,AK113)</f>
        <v>18</v>
      </c>
      <c r="AL114" s="212"/>
      <c r="AM114" s="211">
        <f>SUM(AM54,AM113)</f>
        <v>20</v>
      </c>
      <c r="AN114" s="212"/>
      <c r="AO114" s="211">
        <f>SUM(AO54,AO113)</f>
        <v>0</v>
      </c>
      <c r="AP114" s="212"/>
      <c r="AQ114" s="200"/>
      <c r="AR114" s="201"/>
      <c r="AS114" s="200"/>
      <c r="AT114" s="201"/>
      <c r="AU114" s="200"/>
      <c r="AV114" s="201"/>
      <c r="AW114" s="200"/>
      <c r="AX114" s="201"/>
      <c r="AY114" s="203"/>
      <c r="AZ114" s="213"/>
      <c r="BA114" s="5"/>
    </row>
    <row r="115" spans="1:53" ht="22.5" customHeight="1">
      <c r="A115" s="184" t="s">
        <v>86</v>
      </c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  <c r="AT115" s="185"/>
      <c r="AU115" s="185"/>
      <c r="AV115" s="185"/>
      <c r="AW115" s="185"/>
      <c r="AX115" s="185"/>
      <c r="AY115" s="185"/>
      <c r="AZ115" s="185"/>
      <c r="BA115" s="186"/>
    </row>
    <row r="116" spans="1:53" ht="17.25" customHeight="1">
      <c r="A116" s="245" t="s">
        <v>140</v>
      </c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5"/>
      <c r="AT116" s="185"/>
      <c r="AU116" s="185"/>
      <c r="AV116" s="185"/>
      <c r="AW116" s="185"/>
      <c r="AX116" s="185"/>
      <c r="AY116" s="185"/>
      <c r="AZ116" s="185"/>
      <c r="BA116" s="186"/>
    </row>
    <row r="117" spans="1:53" ht="24" customHeight="1">
      <c r="A117" s="75" t="s">
        <v>583</v>
      </c>
      <c r="B117" s="76"/>
      <c r="C117" s="64" t="s">
        <v>438</v>
      </c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6"/>
      <c r="O117" s="80"/>
      <c r="P117" s="81"/>
      <c r="Q117" s="80">
        <v>1</v>
      </c>
      <c r="R117" s="81"/>
      <c r="S117" s="80"/>
      <c r="T117" s="81"/>
      <c r="U117" s="80"/>
      <c r="V117" s="204"/>
      <c r="W117" s="89">
        <f aca="true" t="shared" si="18" ref="W117:W146">Y117/30</f>
        <v>3</v>
      </c>
      <c r="X117" s="81"/>
      <c r="Y117" s="80">
        <f aca="true" t="shared" si="19" ref="Y117:Y146">SUM(AA117,AI117)</f>
        <v>90</v>
      </c>
      <c r="Z117" s="81"/>
      <c r="AA117" s="80">
        <f aca="true" t="shared" si="20" ref="AA117:AA146">SUM(AK117*AK$48,AM117*AM$48,AO117*AO$48,AQ117*AQ$48,AS117*AS$48,AU117*AU$48,AW117*AW$48,AY117*AY$48)</f>
        <v>32</v>
      </c>
      <c r="AB117" s="81"/>
      <c r="AC117" s="80">
        <v>16</v>
      </c>
      <c r="AD117" s="205"/>
      <c r="AE117" s="89"/>
      <c r="AF117" s="205"/>
      <c r="AG117" s="89">
        <v>16</v>
      </c>
      <c r="AH117" s="81"/>
      <c r="AI117" s="80">
        <v>58</v>
      </c>
      <c r="AJ117" s="204"/>
      <c r="AK117" s="89">
        <v>2</v>
      </c>
      <c r="AL117" s="81"/>
      <c r="AM117" s="80"/>
      <c r="AN117" s="81"/>
      <c r="AO117" s="80"/>
      <c r="AP117" s="81"/>
      <c r="AQ117" s="80"/>
      <c r="AR117" s="81"/>
      <c r="AS117" s="80"/>
      <c r="AT117" s="81"/>
      <c r="AU117" s="80"/>
      <c r="AV117" s="81"/>
      <c r="AW117" s="80"/>
      <c r="AX117" s="81"/>
      <c r="AY117" s="80"/>
      <c r="AZ117" s="204"/>
      <c r="BA117" s="3"/>
    </row>
    <row r="118" spans="1:53" ht="24" customHeight="1">
      <c r="A118" s="75" t="s">
        <v>584</v>
      </c>
      <c r="B118" s="76"/>
      <c r="C118" s="64" t="s">
        <v>441</v>
      </c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6"/>
      <c r="O118" s="53"/>
      <c r="P118" s="54"/>
      <c r="Q118" s="53">
        <v>1</v>
      </c>
      <c r="R118" s="54"/>
      <c r="S118" s="53"/>
      <c r="T118" s="54"/>
      <c r="U118" s="53"/>
      <c r="V118" s="55"/>
      <c r="W118" s="126">
        <f t="shared" si="18"/>
        <v>3</v>
      </c>
      <c r="X118" s="54"/>
      <c r="Y118" s="53">
        <f t="shared" si="19"/>
        <v>90</v>
      </c>
      <c r="Z118" s="54"/>
      <c r="AA118" s="53">
        <f t="shared" si="20"/>
        <v>32</v>
      </c>
      <c r="AB118" s="54"/>
      <c r="AC118" s="80">
        <v>16</v>
      </c>
      <c r="AD118" s="205"/>
      <c r="AE118" s="89"/>
      <c r="AF118" s="205"/>
      <c r="AG118" s="89">
        <v>16</v>
      </c>
      <c r="AH118" s="81"/>
      <c r="AI118" s="53">
        <v>58</v>
      </c>
      <c r="AJ118" s="55"/>
      <c r="AK118" s="89">
        <v>2</v>
      </c>
      <c r="AL118" s="81"/>
      <c r="AM118" s="53"/>
      <c r="AN118" s="54"/>
      <c r="AO118" s="53"/>
      <c r="AP118" s="54"/>
      <c r="AQ118" s="53"/>
      <c r="AR118" s="54"/>
      <c r="AS118" s="53"/>
      <c r="AT118" s="54"/>
      <c r="AU118" s="53"/>
      <c r="AV118" s="54"/>
      <c r="AW118" s="53"/>
      <c r="AX118" s="54"/>
      <c r="AY118" s="53"/>
      <c r="AZ118" s="55"/>
      <c r="BA118" s="4"/>
    </row>
    <row r="119" spans="1:53" ht="24" customHeight="1">
      <c r="A119" s="75" t="s">
        <v>585</v>
      </c>
      <c r="B119" s="76"/>
      <c r="C119" s="64" t="s">
        <v>401</v>
      </c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6"/>
      <c r="O119" s="53"/>
      <c r="P119" s="54"/>
      <c r="Q119" s="53">
        <v>1</v>
      </c>
      <c r="R119" s="54"/>
      <c r="S119" s="53"/>
      <c r="T119" s="54"/>
      <c r="U119" s="53"/>
      <c r="V119" s="55"/>
      <c r="W119" s="58">
        <f t="shared" si="18"/>
        <v>3</v>
      </c>
      <c r="X119" s="59"/>
      <c r="Y119" s="85">
        <f t="shared" si="19"/>
        <v>90</v>
      </c>
      <c r="Z119" s="59"/>
      <c r="AA119" s="85">
        <f t="shared" si="20"/>
        <v>32</v>
      </c>
      <c r="AB119" s="59"/>
      <c r="AC119" s="53">
        <v>16</v>
      </c>
      <c r="AD119" s="60"/>
      <c r="AE119" s="61"/>
      <c r="AF119" s="60"/>
      <c r="AG119" s="61">
        <v>16</v>
      </c>
      <c r="AH119" s="54"/>
      <c r="AI119" s="53">
        <v>58</v>
      </c>
      <c r="AJ119" s="55"/>
      <c r="AK119" s="56">
        <v>2</v>
      </c>
      <c r="AL119" s="57"/>
      <c r="AM119" s="53"/>
      <c r="AN119" s="54"/>
      <c r="AO119" s="53"/>
      <c r="AP119" s="54"/>
      <c r="AQ119" s="53"/>
      <c r="AR119" s="54"/>
      <c r="AS119" s="53"/>
      <c r="AT119" s="54"/>
      <c r="AU119" s="53"/>
      <c r="AV119" s="54"/>
      <c r="AW119" s="53"/>
      <c r="AX119" s="54"/>
      <c r="AY119" s="53"/>
      <c r="AZ119" s="55"/>
      <c r="BA119" s="4"/>
    </row>
    <row r="120" spans="1:53" ht="24" customHeight="1">
      <c r="A120" s="75" t="s">
        <v>586</v>
      </c>
      <c r="B120" s="76"/>
      <c r="C120" s="64" t="s">
        <v>442</v>
      </c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6"/>
      <c r="O120" s="80"/>
      <c r="P120" s="81"/>
      <c r="Q120" s="80">
        <v>1</v>
      </c>
      <c r="R120" s="81"/>
      <c r="S120" s="80"/>
      <c r="T120" s="81"/>
      <c r="U120" s="80"/>
      <c r="V120" s="204"/>
      <c r="W120" s="89">
        <f t="shared" si="18"/>
        <v>3</v>
      </c>
      <c r="X120" s="81"/>
      <c r="Y120" s="80">
        <f t="shared" si="19"/>
        <v>90</v>
      </c>
      <c r="Z120" s="81"/>
      <c r="AA120" s="80">
        <f t="shared" si="20"/>
        <v>32</v>
      </c>
      <c r="AB120" s="81"/>
      <c r="AC120" s="80">
        <v>16</v>
      </c>
      <c r="AD120" s="312"/>
      <c r="AE120" s="89"/>
      <c r="AF120" s="205"/>
      <c r="AG120" s="89">
        <v>16</v>
      </c>
      <c r="AH120" s="81"/>
      <c r="AI120" s="80">
        <v>58</v>
      </c>
      <c r="AJ120" s="204"/>
      <c r="AK120" s="89">
        <v>2</v>
      </c>
      <c r="AL120" s="81"/>
      <c r="AM120" s="80"/>
      <c r="AN120" s="81"/>
      <c r="AO120" s="80"/>
      <c r="AP120" s="81"/>
      <c r="AQ120" s="80"/>
      <c r="AR120" s="81"/>
      <c r="AS120" s="80"/>
      <c r="AT120" s="81"/>
      <c r="AU120" s="80"/>
      <c r="AV120" s="81"/>
      <c r="AW120" s="80"/>
      <c r="AX120" s="81"/>
      <c r="AY120" s="80"/>
      <c r="AZ120" s="204"/>
      <c r="BA120" s="3"/>
    </row>
    <row r="121" spans="1:53" ht="24" customHeight="1">
      <c r="A121" s="75" t="s">
        <v>587</v>
      </c>
      <c r="B121" s="76"/>
      <c r="C121" s="64" t="s">
        <v>230</v>
      </c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6"/>
      <c r="O121" s="53"/>
      <c r="P121" s="54"/>
      <c r="Q121" s="53">
        <v>1</v>
      </c>
      <c r="R121" s="54"/>
      <c r="S121" s="53"/>
      <c r="T121" s="54"/>
      <c r="U121" s="53"/>
      <c r="V121" s="55"/>
      <c r="W121" s="126">
        <f t="shared" si="18"/>
        <v>3</v>
      </c>
      <c r="X121" s="54"/>
      <c r="Y121" s="53">
        <f t="shared" si="19"/>
        <v>90</v>
      </c>
      <c r="Z121" s="54"/>
      <c r="AA121" s="53">
        <f t="shared" si="20"/>
        <v>32</v>
      </c>
      <c r="AB121" s="54"/>
      <c r="AC121" s="53">
        <v>16</v>
      </c>
      <c r="AD121" s="60"/>
      <c r="AE121" s="61"/>
      <c r="AF121" s="60"/>
      <c r="AG121" s="61">
        <v>16</v>
      </c>
      <c r="AH121" s="54"/>
      <c r="AI121" s="53">
        <v>58</v>
      </c>
      <c r="AJ121" s="55"/>
      <c r="AK121" s="89">
        <v>2</v>
      </c>
      <c r="AL121" s="81"/>
      <c r="AM121" s="53"/>
      <c r="AN121" s="54"/>
      <c r="AO121" s="53"/>
      <c r="AP121" s="54"/>
      <c r="AQ121" s="53"/>
      <c r="AR121" s="54"/>
      <c r="AS121" s="53"/>
      <c r="AT121" s="54"/>
      <c r="AU121" s="53"/>
      <c r="AV121" s="54"/>
      <c r="AW121" s="53"/>
      <c r="AX121" s="54"/>
      <c r="AY121" s="53"/>
      <c r="AZ121" s="55"/>
      <c r="BA121" s="4"/>
    </row>
    <row r="122" spans="1:53" ht="24" customHeight="1">
      <c r="A122" s="75" t="s">
        <v>588</v>
      </c>
      <c r="B122" s="76"/>
      <c r="C122" s="64" t="s">
        <v>409</v>
      </c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6"/>
      <c r="O122" s="85"/>
      <c r="P122" s="59"/>
      <c r="Q122" s="85">
        <v>1</v>
      </c>
      <c r="R122" s="59"/>
      <c r="S122" s="85"/>
      <c r="T122" s="59"/>
      <c r="U122" s="85"/>
      <c r="V122" s="187"/>
      <c r="W122" s="58">
        <f t="shared" si="18"/>
        <v>3</v>
      </c>
      <c r="X122" s="59"/>
      <c r="Y122" s="85">
        <f t="shared" si="19"/>
        <v>90</v>
      </c>
      <c r="Z122" s="59"/>
      <c r="AA122" s="85">
        <f t="shared" si="20"/>
        <v>32</v>
      </c>
      <c r="AB122" s="59"/>
      <c r="AC122" s="85">
        <v>16</v>
      </c>
      <c r="AD122" s="188"/>
      <c r="AE122" s="189"/>
      <c r="AF122" s="188"/>
      <c r="AG122" s="189">
        <v>16</v>
      </c>
      <c r="AH122" s="59"/>
      <c r="AI122" s="85">
        <v>58</v>
      </c>
      <c r="AJ122" s="187"/>
      <c r="AK122" s="85">
        <v>2</v>
      </c>
      <c r="AL122" s="59"/>
      <c r="AM122" s="85"/>
      <c r="AN122" s="59"/>
      <c r="AO122" s="85"/>
      <c r="AP122" s="59"/>
      <c r="AQ122" s="85"/>
      <c r="AR122" s="59"/>
      <c r="AS122" s="85"/>
      <c r="AT122" s="59"/>
      <c r="AU122" s="85"/>
      <c r="AV122" s="59"/>
      <c r="AW122" s="85"/>
      <c r="AX122" s="59"/>
      <c r="AY122" s="85"/>
      <c r="AZ122" s="187"/>
      <c r="BA122" s="4"/>
    </row>
    <row r="123" spans="1:53" ht="12" customHeight="1">
      <c r="A123" s="75" t="s">
        <v>589</v>
      </c>
      <c r="B123" s="76"/>
      <c r="C123" s="64" t="s">
        <v>444</v>
      </c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6"/>
      <c r="O123" s="80"/>
      <c r="P123" s="81"/>
      <c r="Q123" s="80">
        <v>1</v>
      </c>
      <c r="R123" s="81"/>
      <c r="S123" s="80"/>
      <c r="T123" s="81"/>
      <c r="U123" s="80"/>
      <c r="V123" s="204"/>
      <c r="W123" s="89">
        <f t="shared" si="18"/>
        <v>3</v>
      </c>
      <c r="X123" s="81"/>
      <c r="Y123" s="80">
        <f t="shared" si="19"/>
        <v>90</v>
      </c>
      <c r="Z123" s="81"/>
      <c r="AA123" s="80">
        <f t="shared" si="20"/>
        <v>32</v>
      </c>
      <c r="AB123" s="81"/>
      <c r="AC123" s="80">
        <v>16</v>
      </c>
      <c r="AD123" s="205"/>
      <c r="AE123" s="89"/>
      <c r="AF123" s="205"/>
      <c r="AG123" s="89">
        <v>16</v>
      </c>
      <c r="AH123" s="81"/>
      <c r="AI123" s="80">
        <v>58</v>
      </c>
      <c r="AJ123" s="204"/>
      <c r="AK123" s="89">
        <v>2</v>
      </c>
      <c r="AL123" s="81"/>
      <c r="AM123" s="80"/>
      <c r="AN123" s="81"/>
      <c r="AO123" s="80"/>
      <c r="AP123" s="81"/>
      <c r="AQ123" s="80"/>
      <c r="AR123" s="81"/>
      <c r="AS123" s="80"/>
      <c r="AT123" s="81"/>
      <c r="AU123" s="80"/>
      <c r="AV123" s="81"/>
      <c r="AW123" s="80"/>
      <c r="AX123" s="81"/>
      <c r="AY123" s="80"/>
      <c r="AZ123" s="204"/>
      <c r="BA123" s="3"/>
    </row>
    <row r="124" spans="1:53" ht="24" customHeight="1">
      <c r="A124" s="75" t="s">
        <v>590</v>
      </c>
      <c r="B124" s="76"/>
      <c r="C124" s="64" t="s">
        <v>500</v>
      </c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6"/>
      <c r="O124" s="53"/>
      <c r="P124" s="54"/>
      <c r="Q124" s="53">
        <v>1</v>
      </c>
      <c r="R124" s="54"/>
      <c r="S124" s="53"/>
      <c r="T124" s="54"/>
      <c r="U124" s="53"/>
      <c r="V124" s="55"/>
      <c r="W124" s="126">
        <f t="shared" si="18"/>
        <v>3</v>
      </c>
      <c r="X124" s="54"/>
      <c r="Y124" s="53">
        <f t="shared" si="19"/>
        <v>90</v>
      </c>
      <c r="Z124" s="54"/>
      <c r="AA124" s="53">
        <f t="shared" si="20"/>
        <v>32</v>
      </c>
      <c r="AB124" s="54"/>
      <c r="AC124" s="53">
        <v>16</v>
      </c>
      <c r="AD124" s="60"/>
      <c r="AE124" s="61"/>
      <c r="AF124" s="60"/>
      <c r="AG124" s="61">
        <v>16</v>
      </c>
      <c r="AH124" s="54"/>
      <c r="AI124" s="53">
        <v>58</v>
      </c>
      <c r="AJ124" s="55"/>
      <c r="AK124" s="89">
        <v>2</v>
      </c>
      <c r="AL124" s="81"/>
      <c r="AM124" s="53"/>
      <c r="AN124" s="54"/>
      <c r="AO124" s="53"/>
      <c r="AP124" s="54"/>
      <c r="AQ124" s="53"/>
      <c r="AR124" s="54"/>
      <c r="AS124" s="53"/>
      <c r="AT124" s="54"/>
      <c r="AU124" s="53"/>
      <c r="AV124" s="54"/>
      <c r="AW124" s="53"/>
      <c r="AX124" s="54"/>
      <c r="AY124" s="53"/>
      <c r="AZ124" s="55"/>
      <c r="BA124" s="4"/>
    </row>
    <row r="125" spans="1:53" ht="24" customHeight="1">
      <c r="A125" s="75" t="s">
        <v>591</v>
      </c>
      <c r="B125" s="76"/>
      <c r="C125" s="64" t="s">
        <v>516</v>
      </c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6"/>
      <c r="O125" s="53"/>
      <c r="P125" s="54"/>
      <c r="Q125" s="53">
        <v>1</v>
      </c>
      <c r="R125" s="54"/>
      <c r="S125" s="53"/>
      <c r="T125" s="54"/>
      <c r="U125" s="53"/>
      <c r="V125" s="55"/>
      <c r="W125" s="58">
        <f t="shared" si="18"/>
        <v>3</v>
      </c>
      <c r="X125" s="59"/>
      <c r="Y125" s="85">
        <f t="shared" si="19"/>
        <v>90</v>
      </c>
      <c r="Z125" s="59"/>
      <c r="AA125" s="85">
        <f t="shared" si="20"/>
        <v>32</v>
      </c>
      <c r="AB125" s="59"/>
      <c r="AC125" s="53">
        <v>16</v>
      </c>
      <c r="AD125" s="60"/>
      <c r="AE125" s="61"/>
      <c r="AF125" s="60"/>
      <c r="AG125" s="61">
        <v>16</v>
      </c>
      <c r="AH125" s="54"/>
      <c r="AI125" s="53">
        <v>58</v>
      </c>
      <c r="AJ125" s="55"/>
      <c r="AK125" s="56">
        <v>2</v>
      </c>
      <c r="AL125" s="57"/>
      <c r="AM125" s="53"/>
      <c r="AN125" s="54"/>
      <c r="AO125" s="53"/>
      <c r="AP125" s="54"/>
      <c r="AQ125" s="53"/>
      <c r="AR125" s="54"/>
      <c r="AS125" s="53"/>
      <c r="AT125" s="54"/>
      <c r="AU125" s="53"/>
      <c r="AV125" s="54"/>
      <c r="AW125" s="53"/>
      <c r="AX125" s="54"/>
      <c r="AY125" s="53"/>
      <c r="AZ125" s="55"/>
      <c r="BA125" s="4"/>
    </row>
    <row r="126" spans="1:53" ht="24" customHeight="1">
      <c r="A126" s="75" t="s">
        <v>592</v>
      </c>
      <c r="B126" s="76"/>
      <c r="C126" s="64" t="s">
        <v>445</v>
      </c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6"/>
      <c r="O126" s="80"/>
      <c r="P126" s="81"/>
      <c r="Q126" s="80">
        <v>1</v>
      </c>
      <c r="R126" s="81"/>
      <c r="S126" s="80"/>
      <c r="T126" s="81"/>
      <c r="U126" s="80"/>
      <c r="V126" s="204"/>
      <c r="W126" s="89">
        <f t="shared" si="18"/>
        <v>3</v>
      </c>
      <c r="X126" s="81"/>
      <c r="Y126" s="80">
        <f t="shared" si="19"/>
        <v>90</v>
      </c>
      <c r="Z126" s="81"/>
      <c r="AA126" s="80">
        <f t="shared" si="20"/>
        <v>32</v>
      </c>
      <c r="AB126" s="81"/>
      <c r="AC126" s="80">
        <v>16</v>
      </c>
      <c r="AD126" s="205"/>
      <c r="AE126" s="89"/>
      <c r="AF126" s="205"/>
      <c r="AG126" s="89">
        <v>16</v>
      </c>
      <c r="AH126" s="81"/>
      <c r="AI126" s="80">
        <v>58</v>
      </c>
      <c r="AJ126" s="204"/>
      <c r="AK126" s="89">
        <v>2</v>
      </c>
      <c r="AL126" s="81"/>
      <c r="AM126" s="80"/>
      <c r="AN126" s="81"/>
      <c r="AO126" s="80"/>
      <c r="AP126" s="81"/>
      <c r="AQ126" s="80"/>
      <c r="AR126" s="81"/>
      <c r="AS126" s="80"/>
      <c r="AT126" s="81"/>
      <c r="AU126" s="80"/>
      <c r="AV126" s="81"/>
      <c r="AW126" s="80"/>
      <c r="AX126" s="81"/>
      <c r="AY126" s="80"/>
      <c r="AZ126" s="204"/>
      <c r="BA126" s="3"/>
    </row>
    <row r="127" spans="1:53" ht="24" customHeight="1">
      <c r="A127" s="75" t="s">
        <v>593</v>
      </c>
      <c r="B127" s="76"/>
      <c r="C127" s="64" t="s">
        <v>421</v>
      </c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6"/>
      <c r="O127" s="85"/>
      <c r="P127" s="59"/>
      <c r="Q127" s="85">
        <v>1</v>
      </c>
      <c r="R127" s="59"/>
      <c r="S127" s="85"/>
      <c r="T127" s="59"/>
      <c r="U127" s="85"/>
      <c r="V127" s="187"/>
      <c r="W127" s="58">
        <f t="shared" si="18"/>
        <v>3</v>
      </c>
      <c r="X127" s="59"/>
      <c r="Y127" s="85">
        <f t="shared" si="19"/>
        <v>90</v>
      </c>
      <c r="Z127" s="59"/>
      <c r="AA127" s="85">
        <f t="shared" si="20"/>
        <v>32</v>
      </c>
      <c r="AB127" s="59"/>
      <c r="AC127" s="85">
        <v>16</v>
      </c>
      <c r="AD127" s="188"/>
      <c r="AE127" s="189"/>
      <c r="AF127" s="188"/>
      <c r="AG127" s="189">
        <v>16</v>
      </c>
      <c r="AH127" s="59"/>
      <c r="AI127" s="85">
        <v>58</v>
      </c>
      <c r="AJ127" s="187"/>
      <c r="AK127" s="85">
        <v>2</v>
      </c>
      <c r="AL127" s="59"/>
      <c r="AM127" s="85"/>
      <c r="AN127" s="59"/>
      <c r="AO127" s="85"/>
      <c r="AP127" s="59"/>
      <c r="AQ127" s="85"/>
      <c r="AR127" s="59"/>
      <c r="AS127" s="85"/>
      <c r="AT127" s="59"/>
      <c r="AU127" s="85"/>
      <c r="AV127" s="59"/>
      <c r="AW127" s="85"/>
      <c r="AX127" s="59"/>
      <c r="AY127" s="85"/>
      <c r="AZ127" s="187"/>
      <c r="BA127" s="4"/>
    </row>
    <row r="128" spans="1:53" ht="12" customHeight="1">
      <c r="A128" s="75" t="s">
        <v>594</v>
      </c>
      <c r="B128" s="76"/>
      <c r="C128" s="64" t="s">
        <v>446</v>
      </c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6"/>
      <c r="O128" s="53"/>
      <c r="P128" s="54"/>
      <c r="Q128" s="53">
        <v>1</v>
      </c>
      <c r="R128" s="54"/>
      <c r="S128" s="53"/>
      <c r="T128" s="54"/>
      <c r="U128" s="53"/>
      <c r="V128" s="55"/>
      <c r="W128" s="126">
        <f t="shared" si="18"/>
        <v>3</v>
      </c>
      <c r="X128" s="54"/>
      <c r="Y128" s="53">
        <f t="shared" si="19"/>
        <v>90</v>
      </c>
      <c r="Z128" s="54"/>
      <c r="AA128" s="53">
        <f t="shared" si="20"/>
        <v>32</v>
      </c>
      <c r="AB128" s="54"/>
      <c r="AC128" s="53">
        <v>16</v>
      </c>
      <c r="AD128" s="60"/>
      <c r="AE128" s="61"/>
      <c r="AF128" s="60"/>
      <c r="AG128" s="61">
        <v>16</v>
      </c>
      <c r="AH128" s="54"/>
      <c r="AI128" s="53">
        <v>58</v>
      </c>
      <c r="AJ128" s="55"/>
      <c r="AK128" s="89">
        <v>2</v>
      </c>
      <c r="AL128" s="81"/>
      <c r="AM128" s="53"/>
      <c r="AN128" s="54"/>
      <c r="AO128" s="53"/>
      <c r="AP128" s="54"/>
      <c r="AQ128" s="53"/>
      <c r="AR128" s="54"/>
      <c r="AS128" s="53"/>
      <c r="AT128" s="54"/>
      <c r="AU128" s="53"/>
      <c r="AV128" s="54"/>
      <c r="AW128" s="53"/>
      <c r="AX128" s="54"/>
      <c r="AY128" s="53"/>
      <c r="AZ128" s="55"/>
      <c r="BA128" s="4"/>
    </row>
    <row r="129" spans="1:53" ht="24" customHeight="1">
      <c r="A129" s="75" t="s">
        <v>595</v>
      </c>
      <c r="B129" s="76"/>
      <c r="C129" s="64" t="s">
        <v>449</v>
      </c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6"/>
      <c r="O129" s="80"/>
      <c r="P129" s="81"/>
      <c r="Q129" s="80">
        <v>1</v>
      </c>
      <c r="R129" s="81"/>
      <c r="S129" s="80"/>
      <c r="T129" s="81"/>
      <c r="U129" s="80"/>
      <c r="V129" s="204"/>
      <c r="W129" s="89">
        <f t="shared" si="18"/>
        <v>3</v>
      </c>
      <c r="X129" s="81"/>
      <c r="Y129" s="80">
        <f t="shared" si="19"/>
        <v>90</v>
      </c>
      <c r="Z129" s="81"/>
      <c r="AA129" s="80">
        <f t="shared" si="20"/>
        <v>32</v>
      </c>
      <c r="AB129" s="81"/>
      <c r="AC129" s="80">
        <v>16</v>
      </c>
      <c r="AD129" s="205"/>
      <c r="AE129" s="89"/>
      <c r="AF129" s="205"/>
      <c r="AG129" s="89">
        <v>16</v>
      </c>
      <c r="AH129" s="81"/>
      <c r="AI129" s="80">
        <v>58</v>
      </c>
      <c r="AJ129" s="204"/>
      <c r="AK129" s="89">
        <v>2</v>
      </c>
      <c r="AL129" s="81"/>
      <c r="AM129" s="80"/>
      <c r="AN129" s="81"/>
      <c r="AO129" s="80"/>
      <c r="AP129" s="81"/>
      <c r="AQ129" s="80"/>
      <c r="AR129" s="81"/>
      <c r="AS129" s="80"/>
      <c r="AT129" s="81"/>
      <c r="AU129" s="80"/>
      <c r="AV129" s="81"/>
      <c r="AW129" s="80"/>
      <c r="AX129" s="81"/>
      <c r="AY129" s="80"/>
      <c r="AZ129" s="204"/>
      <c r="BA129" s="3"/>
    </row>
    <row r="130" spans="1:53" ht="24" customHeight="1">
      <c r="A130" s="75" t="s">
        <v>596</v>
      </c>
      <c r="B130" s="76"/>
      <c r="C130" s="64" t="s">
        <v>450</v>
      </c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6"/>
      <c r="O130" s="53"/>
      <c r="P130" s="54"/>
      <c r="Q130" s="53">
        <v>1</v>
      </c>
      <c r="R130" s="54"/>
      <c r="S130" s="53"/>
      <c r="T130" s="54"/>
      <c r="U130" s="53"/>
      <c r="V130" s="55"/>
      <c r="W130" s="126">
        <f t="shared" si="18"/>
        <v>3</v>
      </c>
      <c r="X130" s="54"/>
      <c r="Y130" s="53">
        <f t="shared" si="19"/>
        <v>90</v>
      </c>
      <c r="Z130" s="54"/>
      <c r="AA130" s="53">
        <f t="shared" si="20"/>
        <v>32</v>
      </c>
      <c r="AB130" s="54"/>
      <c r="AC130" s="53">
        <v>16</v>
      </c>
      <c r="AD130" s="60"/>
      <c r="AE130" s="61"/>
      <c r="AF130" s="60"/>
      <c r="AG130" s="61">
        <v>16</v>
      </c>
      <c r="AH130" s="54"/>
      <c r="AI130" s="53">
        <v>58</v>
      </c>
      <c r="AJ130" s="55"/>
      <c r="AK130" s="89">
        <v>2</v>
      </c>
      <c r="AL130" s="81"/>
      <c r="AM130" s="53"/>
      <c r="AN130" s="54"/>
      <c r="AO130" s="53"/>
      <c r="AP130" s="54"/>
      <c r="AQ130" s="53"/>
      <c r="AR130" s="54"/>
      <c r="AS130" s="53"/>
      <c r="AT130" s="54"/>
      <c r="AU130" s="53"/>
      <c r="AV130" s="54"/>
      <c r="AW130" s="53"/>
      <c r="AX130" s="54"/>
      <c r="AY130" s="53"/>
      <c r="AZ130" s="55"/>
      <c r="BA130" s="4"/>
    </row>
    <row r="131" spans="1:53" ht="24" customHeight="1">
      <c r="A131" s="75" t="s">
        <v>597</v>
      </c>
      <c r="B131" s="76"/>
      <c r="C131" s="64" t="s">
        <v>428</v>
      </c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6"/>
      <c r="O131" s="53"/>
      <c r="P131" s="54"/>
      <c r="Q131" s="53">
        <v>1</v>
      </c>
      <c r="R131" s="54"/>
      <c r="S131" s="53"/>
      <c r="T131" s="54"/>
      <c r="U131" s="53"/>
      <c r="V131" s="55"/>
      <c r="W131" s="58">
        <f t="shared" si="18"/>
        <v>3</v>
      </c>
      <c r="X131" s="59"/>
      <c r="Y131" s="85">
        <f t="shared" si="19"/>
        <v>90</v>
      </c>
      <c r="Z131" s="59"/>
      <c r="AA131" s="85">
        <f t="shared" si="20"/>
        <v>32</v>
      </c>
      <c r="AB131" s="59"/>
      <c r="AC131" s="53">
        <v>16</v>
      </c>
      <c r="AD131" s="60"/>
      <c r="AE131" s="61"/>
      <c r="AF131" s="60"/>
      <c r="AG131" s="61">
        <v>16</v>
      </c>
      <c r="AH131" s="54"/>
      <c r="AI131" s="53">
        <v>58</v>
      </c>
      <c r="AJ131" s="55"/>
      <c r="AK131" s="56">
        <v>2</v>
      </c>
      <c r="AL131" s="57"/>
      <c r="AM131" s="53"/>
      <c r="AN131" s="54"/>
      <c r="AO131" s="53"/>
      <c r="AP131" s="54"/>
      <c r="AQ131" s="53"/>
      <c r="AR131" s="54"/>
      <c r="AS131" s="53"/>
      <c r="AT131" s="54"/>
      <c r="AU131" s="53"/>
      <c r="AV131" s="54"/>
      <c r="AW131" s="53"/>
      <c r="AX131" s="54"/>
      <c r="AY131" s="53"/>
      <c r="AZ131" s="55"/>
      <c r="BA131" s="4"/>
    </row>
    <row r="132" spans="1:53" ht="24" customHeight="1">
      <c r="A132" s="75" t="s">
        <v>598</v>
      </c>
      <c r="B132" s="76"/>
      <c r="C132" s="64" t="s">
        <v>434</v>
      </c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6"/>
      <c r="O132" s="85"/>
      <c r="P132" s="59"/>
      <c r="Q132" s="85">
        <v>1</v>
      </c>
      <c r="R132" s="59"/>
      <c r="S132" s="85"/>
      <c r="T132" s="59"/>
      <c r="U132" s="85"/>
      <c r="V132" s="187"/>
      <c r="W132" s="58">
        <f t="shared" si="18"/>
        <v>3</v>
      </c>
      <c r="X132" s="59"/>
      <c r="Y132" s="85">
        <f t="shared" si="19"/>
        <v>90</v>
      </c>
      <c r="Z132" s="59"/>
      <c r="AA132" s="85">
        <f t="shared" si="20"/>
        <v>32</v>
      </c>
      <c r="AB132" s="59"/>
      <c r="AC132" s="85">
        <v>16</v>
      </c>
      <c r="AD132" s="188"/>
      <c r="AE132" s="189"/>
      <c r="AF132" s="188"/>
      <c r="AG132" s="189">
        <v>16</v>
      </c>
      <c r="AH132" s="59"/>
      <c r="AI132" s="85">
        <v>58</v>
      </c>
      <c r="AJ132" s="187"/>
      <c r="AK132" s="85">
        <v>2</v>
      </c>
      <c r="AL132" s="59"/>
      <c r="AM132" s="85"/>
      <c r="AN132" s="59"/>
      <c r="AO132" s="85"/>
      <c r="AP132" s="59"/>
      <c r="AQ132" s="85"/>
      <c r="AR132" s="59"/>
      <c r="AS132" s="85"/>
      <c r="AT132" s="59"/>
      <c r="AU132" s="85"/>
      <c r="AV132" s="59"/>
      <c r="AW132" s="85"/>
      <c r="AX132" s="59"/>
      <c r="AY132" s="85"/>
      <c r="AZ132" s="187"/>
      <c r="BA132" s="4"/>
    </row>
    <row r="133" spans="1:53" ht="24" customHeight="1">
      <c r="A133" s="75" t="s">
        <v>599</v>
      </c>
      <c r="B133" s="76"/>
      <c r="C133" s="64" t="s">
        <v>452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6"/>
      <c r="O133" s="80"/>
      <c r="P133" s="81"/>
      <c r="Q133" s="80">
        <v>1</v>
      </c>
      <c r="R133" s="81"/>
      <c r="S133" s="80"/>
      <c r="T133" s="81"/>
      <c r="U133" s="80"/>
      <c r="V133" s="204"/>
      <c r="W133" s="89">
        <f t="shared" si="18"/>
        <v>3</v>
      </c>
      <c r="X133" s="81"/>
      <c r="Y133" s="80">
        <f t="shared" si="19"/>
        <v>90</v>
      </c>
      <c r="Z133" s="81"/>
      <c r="AA133" s="80">
        <f t="shared" si="20"/>
        <v>32</v>
      </c>
      <c r="AB133" s="81"/>
      <c r="AC133" s="80">
        <v>16</v>
      </c>
      <c r="AD133" s="205"/>
      <c r="AE133" s="89"/>
      <c r="AF133" s="205"/>
      <c r="AG133" s="89">
        <v>16</v>
      </c>
      <c r="AH133" s="81"/>
      <c r="AI133" s="80">
        <v>58</v>
      </c>
      <c r="AJ133" s="204"/>
      <c r="AK133" s="89">
        <v>2</v>
      </c>
      <c r="AL133" s="81"/>
      <c r="AM133" s="80"/>
      <c r="AN133" s="81"/>
      <c r="AO133" s="80"/>
      <c r="AP133" s="81"/>
      <c r="AQ133" s="80"/>
      <c r="AR133" s="81"/>
      <c r="AS133" s="80"/>
      <c r="AT133" s="81"/>
      <c r="AU133" s="80"/>
      <c r="AV133" s="81"/>
      <c r="AW133" s="80"/>
      <c r="AX133" s="81"/>
      <c r="AY133" s="80"/>
      <c r="AZ133" s="204"/>
      <c r="BA133" s="3"/>
    </row>
    <row r="134" spans="1:53" ht="12" customHeight="1">
      <c r="A134" s="75" t="s">
        <v>600</v>
      </c>
      <c r="B134" s="76"/>
      <c r="C134" s="64" t="s">
        <v>453</v>
      </c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6"/>
      <c r="O134" s="53"/>
      <c r="P134" s="54"/>
      <c r="Q134" s="53">
        <v>1</v>
      </c>
      <c r="R134" s="54"/>
      <c r="S134" s="53"/>
      <c r="T134" s="54"/>
      <c r="U134" s="53"/>
      <c r="V134" s="55"/>
      <c r="W134" s="126">
        <f t="shared" si="18"/>
        <v>3</v>
      </c>
      <c r="X134" s="54"/>
      <c r="Y134" s="53">
        <f t="shared" si="19"/>
        <v>90</v>
      </c>
      <c r="Z134" s="54"/>
      <c r="AA134" s="53">
        <f t="shared" si="20"/>
        <v>32</v>
      </c>
      <c r="AB134" s="54"/>
      <c r="AC134" s="53">
        <v>16</v>
      </c>
      <c r="AD134" s="60"/>
      <c r="AE134" s="61"/>
      <c r="AF134" s="60"/>
      <c r="AG134" s="61">
        <v>16</v>
      </c>
      <c r="AH134" s="54"/>
      <c r="AI134" s="53">
        <v>58</v>
      </c>
      <c r="AJ134" s="55"/>
      <c r="AK134" s="89">
        <v>2</v>
      </c>
      <c r="AL134" s="81"/>
      <c r="AM134" s="53"/>
      <c r="AN134" s="54"/>
      <c r="AO134" s="53"/>
      <c r="AP134" s="54"/>
      <c r="AQ134" s="53"/>
      <c r="AR134" s="54"/>
      <c r="AS134" s="53"/>
      <c r="AT134" s="54"/>
      <c r="AU134" s="53"/>
      <c r="AV134" s="54"/>
      <c r="AW134" s="53"/>
      <c r="AX134" s="54"/>
      <c r="AY134" s="53"/>
      <c r="AZ134" s="55"/>
      <c r="BA134" s="4"/>
    </row>
    <row r="135" spans="1:53" ht="36" customHeight="1">
      <c r="A135" s="75" t="s">
        <v>601</v>
      </c>
      <c r="B135" s="76"/>
      <c r="C135" s="64" t="s">
        <v>439</v>
      </c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6"/>
      <c r="O135" s="80"/>
      <c r="P135" s="81"/>
      <c r="Q135" s="80">
        <v>2</v>
      </c>
      <c r="R135" s="81"/>
      <c r="S135" s="80"/>
      <c r="T135" s="81"/>
      <c r="U135" s="80"/>
      <c r="V135" s="204"/>
      <c r="W135" s="89">
        <f t="shared" si="18"/>
        <v>3</v>
      </c>
      <c r="X135" s="81"/>
      <c r="Y135" s="80">
        <f t="shared" si="19"/>
        <v>90</v>
      </c>
      <c r="Z135" s="81"/>
      <c r="AA135" s="80">
        <f t="shared" si="20"/>
        <v>24</v>
      </c>
      <c r="AB135" s="81"/>
      <c r="AC135" s="80">
        <v>12</v>
      </c>
      <c r="AD135" s="205"/>
      <c r="AE135" s="89"/>
      <c r="AF135" s="205"/>
      <c r="AG135" s="89">
        <v>12</v>
      </c>
      <c r="AH135" s="81"/>
      <c r="AI135" s="80">
        <v>66</v>
      </c>
      <c r="AJ135" s="204"/>
      <c r="AK135" s="89"/>
      <c r="AL135" s="81"/>
      <c r="AM135" s="80">
        <v>2</v>
      </c>
      <c r="AN135" s="81"/>
      <c r="AO135" s="80"/>
      <c r="AP135" s="81"/>
      <c r="AQ135" s="80"/>
      <c r="AR135" s="81"/>
      <c r="AS135" s="80"/>
      <c r="AT135" s="81"/>
      <c r="AU135" s="80"/>
      <c r="AV135" s="81"/>
      <c r="AW135" s="80"/>
      <c r="AX135" s="81"/>
      <c r="AY135" s="80"/>
      <c r="AZ135" s="204"/>
      <c r="BA135" s="3"/>
    </row>
    <row r="136" spans="1:53" ht="24" customHeight="1">
      <c r="A136" s="75" t="s">
        <v>602</v>
      </c>
      <c r="B136" s="76"/>
      <c r="C136" s="64" t="s">
        <v>440</v>
      </c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6"/>
      <c r="O136" s="53"/>
      <c r="P136" s="54"/>
      <c r="Q136" s="53">
        <v>2</v>
      </c>
      <c r="R136" s="54"/>
      <c r="S136" s="53"/>
      <c r="T136" s="54"/>
      <c r="U136" s="53"/>
      <c r="V136" s="55"/>
      <c r="W136" s="126">
        <f t="shared" si="18"/>
        <v>3</v>
      </c>
      <c r="X136" s="54"/>
      <c r="Y136" s="53">
        <f t="shared" si="19"/>
        <v>90</v>
      </c>
      <c r="Z136" s="54"/>
      <c r="AA136" s="53">
        <f t="shared" si="20"/>
        <v>24</v>
      </c>
      <c r="AB136" s="54"/>
      <c r="AC136" s="53">
        <v>12</v>
      </c>
      <c r="AD136" s="60"/>
      <c r="AE136" s="61"/>
      <c r="AF136" s="60"/>
      <c r="AG136" s="61">
        <v>12</v>
      </c>
      <c r="AH136" s="54"/>
      <c r="AI136" s="80">
        <v>66</v>
      </c>
      <c r="AJ136" s="204"/>
      <c r="AK136" s="126"/>
      <c r="AL136" s="54"/>
      <c r="AM136" s="53">
        <v>2</v>
      </c>
      <c r="AN136" s="54"/>
      <c r="AO136" s="53"/>
      <c r="AP136" s="54"/>
      <c r="AQ136" s="53"/>
      <c r="AR136" s="54"/>
      <c r="AS136" s="53"/>
      <c r="AT136" s="54"/>
      <c r="AU136" s="53"/>
      <c r="AV136" s="54"/>
      <c r="AW136" s="53"/>
      <c r="AX136" s="54"/>
      <c r="AY136" s="53"/>
      <c r="AZ136" s="55"/>
      <c r="BA136" s="4"/>
    </row>
    <row r="137" spans="1:53" ht="24" customHeight="1">
      <c r="A137" s="75" t="s">
        <v>603</v>
      </c>
      <c r="B137" s="76"/>
      <c r="C137" s="190" t="s">
        <v>443</v>
      </c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2"/>
      <c r="O137" s="80"/>
      <c r="P137" s="81"/>
      <c r="Q137" s="80">
        <v>2</v>
      </c>
      <c r="R137" s="81"/>
      <c r="S137" s="80"/>
      <c r="T137" s="81"/>
      <c r="U137" s="80"/>
      <c r="V137" s="204"/>
      <c r="W137" s="89">
        <f t="shared" si="18"/>
        <v>3</v>
      </c>
      <c r="X137" s="81"/>
      <c r="Y137" s="80">
        <f t="shared" si="19"/>
        <v>90</v>
      </c>
      <c r="Z137" s="81"/>
      <c r="AA137" s="80">
        <f t="shared" si="20"/>
        <v>24</v>
      </c>
      <c r="AB137" s="81"/>
      <c r="AC137" s="80">
        <v>12</v>
      </c>
      <c r="AD137" s="205"/>
      <c r="AE137" s="89"/>
      <c r="AF137" s="205"/>
      <c r="AG137" s="89">
        <v>12</v>
      </c>
      <c r="AH137" s="81"/>
      <c r="AI137" s="80">
        <v>66</v>
      </c>
      <c r="AJ137" s="204"/>
      <c r="AK137" s="89"/>
      <c r="AL137" s="81"/>
      <c r="AM137" s="80">
        <v>2</v>
      </c>
      <c r="AN137" s="81"/>
      <c r="AO137" s="80"/>
      <c r="AP137" s="81"/>
      <c r="AQ137" s="80"/>
      <c r="AR137" s="81"/>
      <c r="AS137" s="80"/>
      <c r="AT137" s="81"/>
      <c r="AU137" s="80"/>
      <c r="AV137" s="81"/>
      <c r="AW137" s="80"/>
      <c r="AX137" s="81"/>
      <c r="AY137" s="80"/>
      <c r="AZ137" s="204"/>
      <c r="BA137" s="3"/>
    </row>
    <row r="138" spans="1:53" ht="12" customHeight="1">
      <c r="A138" s="75" t="s">
        <v>604</v>
      </c>
      <c r="B138" s="76"/>
      <c r="C138" s="64" t="s">
        <v>242</v>
      </c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6"/>
      <c r="O138" s="53"/>
      <c r="P138" s="54"/>
      <c r="Q138" s="53">
        <v>2</v>
      </c>
      <c r="R138" s="54"/>
      <c r="S138" s="53"/>
      <c r="T138" s="54"/>
      <c r="U138" s="53"/>
      <c r="V138" s="55"/>
      <c r="W138" s="126">
        <f t="shared" si="18"/>
        <v>3</v>
      </c>
      <c r="X138" s="54"/>
      <c r="Y138" s="53">
        <f t="shared" si="19"/>
        <v>90</v>
      </c>
      <c r="Z138" s="54"/>
      <c r="AA138" s="53">
        <f t="shared" si="20"/>
        <v>24</v>
      </c>
      <c r="AB138" s="54"/>
      <c r="AC138" s="53">
        <v>12</v>
      </c>
      <c r="AD138" s="60"/>
      <c r="AE138" s="61"/>
      <c r="AF138" s="60"/>
      <c r="AG138" s="61">
        <v>12</v>
      </c>
      <c r="AH138" s="54"/>
      <c r="AI138" s="80">
        <v>66</v>
      </c>
      <c r="AJ138" s="204"/>
      <c r="AK138" s="126"/>
      <c r="AL138" s="54"/>
      <c r="AM138" s="53">
        <v>2</v>
      </c>
      <c r="AN138" s="54"/>
      <c r="AO138" s="53"/>
      <c r="AP138" s="54"/>
      <c r="AQ138" s="53"/>
      <c r="AR138" s="54"/>
      <c r="AS138" s="53"/>
      <c r="AT138" s="54"/>
      <c r="AU138" s="53"/>
      <c r="AV138" s="54"/>
      <c r="AW138" s="53"/>
      <c r="AX138" s="54"/>
      <c r="AY138" s="53"/>
      <c r="AZ138" s="55"/>
      <c r="BA138" s="4"/>
    </row>
    <row r="139" spans="1:53" ht="12" customHeight="1">
      <c r="A139" s="75" t="s">
        <v>605</v>
      </c>
      <c r="B139" s="76"/>
      <c r="C139" s="64" t="s">
        <v>212</v>
      </c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6"/>
      <c r="O139" s="80"/>
      <c r="P139" s="81"/>
      <c r="Q139" s="80">
        <v>2</v>
      </c>
      <c r="R139" s="81"/>
      <c r="S139" s="80"/>
      <c r="T139" s="81"/>
      <c r="U139" s="80"/>
      <c r="V139" s="204"/>
      <c r="W139" s="89">
        <f t="shared" si="18"/>
        <v>3</v>
      </c>
      <c r="X139" s="81"/>
      <c r="Y139" s="80">
        <f t="shared" si="19"/>
        <v>90</v>
      </c>
      <c r="Z139" s="81"/>
      <c r="AA139" s="80">
        <f t="shared" si="20"/>
        <v>24</v>
      </c>
      <c r="AB139" s="81"/>
      <c r="AC139" s="80">
        <v>12</v>
      </c>
      <c r="AD139" s="205"/>
      <c r="AE139" s="89"/>
      <c r="AF139" s="205"/>
      <c r="AG139" s="89">
        <v>12</v>
      </c>
      <c r="AH139" s="81"/>
      <c r="AI139" s="80">
        <v>66</v>
      </c>
      <c r="AJ139" s="204"/>
      <c r="AK139" s="89"/>
      <c r="AL139" s="81"/>
      <c r="AM139" s="80">
        <v>2</v>
      </c>
      <c r="AN139" s="81"/>
      <c r="AO139" s="80"/>
      <c r="AP139" s="81"/>
      <c r="AQ139" s="80"/>
      <c r="AR139" s="81"/>
      <c r="AS139" s="80"/>
      <c r="AT139" s="81"/>
      <c r="AU139" s="80"/>
      <c r="AV139" s="81"/>
      <c r="AW139" s="80"/>
      <c r="AX139" s="81"/>
      <c r="AY139" s="80"/>
      <c r="AZ139" s="204"/>
      <c r="BA139" s="3"/>
    </row>
    <row r="140" spans="1:53" ht="12" customHeight="1">
      <c r="A140" s="75" t="s">
        <v>606</v>
      </c>
      <c r="B140" s="76"/>
      <c r="C140" s="64" t="s">
        <v>164</v>
      </c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6"/>
      <c r="O140" s="53"/>
      <c r="P140" s="54"/>
      <c r="Q140" s="53">
        <v>2</v>
      </c>
      <c r="R140" s="54"/>
      <c r="S140" s="53"/>
      <c r="T140" s="54"/>
      <c r="U140" s="53"/>
      <c r="V140" s="55"/>
      <c r="W140" s="126">
        <f t="shared" si="18"/>
        <v>3</v>
      </c>
      <c r="X140" s="54"/>
      <c r="Y140" s="53">
        <f t="shared" si="19"/>
        <v>90</v>
      </c>
      <c r="Z140" s="54"/>
      <c r="AA140" s="53">
        <f t="shared" si="20"/>
        <v>24</v>
      </c>
      <c r="AB140" s="54"/>
      <c r="AC140" s="53">
        <v>12</v>
      </c>
      <c r="AD140" s="60"/>
      <c r="AE140" s="61"/>
      <c r="AF140" s="60"/>
      <c r="AG140" s="61">
        <v>12</v>
      </c>
      <c r="AH140" s="54"/>
      <c r="AI140" s="80">
        <v>66</v>
      </c>
      <c r="AJ140" s="204"/>
      <c r="AK140" s="126"/>
      <c r="AL140" s="54"/>
      <c r="AM140" s="53">
        <v>2</v>
      </c>
      <c r="AN140" s="54"/>
      <c r="AO140" s="53"/>
      <c r="AP140" s="54"/>
      <c r="AQ140" s="53"/>
      <c r="AR140" s="54"/>
      <c r="AS140" s="53"/>
      <c r="AT140" s="54"/>
      <c r="AU140" s="53"/>
      <c r="AV140" s="54"/>
      <c r="AW140" s="53"/>
      <c r="AX140" s="54"/>
      <c r="AY140" s="53"/>
      <c r="AZ140" s="55"/>
      <c r="BA140" s="4"/>
    </row>
    <row r="141" spans="1:53" ht="12" customHeight="1">
      <c r="A141" s="75" t="s">
        <v>607</v>
      </c>
      <c r="B141" s="76"/>
      <c r="C141" s="64" t="s">
        <v>447</v>
      </c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6"/>
      <c r="O141" s="80"/>
      <c r="P141" s="81"/>
      <c r="Q141" s="80">
        <v>2</v>
      </c>
      <c r="R141" s="81"/>
      <c r="S141" s="80"/>
      <c r="T141" s="81"/>
      <c r="U141" s="80"/>
      <c r="V141" s="204"/>
      <c r="W141" s="89">
        <f t="shared" si="18"/>
        <v>3</v>
      </c>
      <c r="X141" s="81"/>
      <c r="Y141" s="80">
        <f t="shared" si="19"/>
        <v>90</v>
      </c>
      <c r="Z141" s="81"/>
      <c r="AA141" s="80">
        <f t="shared" si="20"/>
        <v>24</v>
      </c>
      <c r="AB141" s="81"/>
      <c r="AC141" s="80">
        <v>12</v>
      </c>
      <c r="AD141" s="205"/>
      <c r="AE141" s="89"/>
      <c r="AF141" s="205"/>
      <c r="AG141" s="89">
        <v>12</v>
      </c>
      <c r="AH141" s="81"/>
      <c r="AI141" s="80">
        <v>66</v>
      </c>
      <c r="AJ141" s="204"/>
      <c r="AK141" s="89"/>
      <c r="AL141" s="81"/>
      <c r="AM141" s="80">
        <v>2</v>
      </c>
      <c r="AN141" s="81"/>
      <c r="AO141" s="80"/>
      <c r="AP141" s="81"/>
      <c r="AQ141" s="80"/>
      <c r="AR141" s="81"/>
      <c r="AS141" s="80"/>
      <c r="AT141" s="81"/>
      <c r="AU141" s="80"/>
      <c r="AV141" s="81"/>
      <c r="AW141" s="80"/>
      <c r="AX141" s="81"/>
      <c r="AY141" s="80"/>
      <c r="AZ141" s="204"/>
      <c r="BA141" s="3"/>
    </row>
    <row r="142" spans="1:53" ht="24" customHeight="1">
      <c r="A142" s="75" t="s">
        <v>608</v>
      </c>
      <c r="B142" s="76"/>
      <c r="C142" s="64" t="s">
        <v>448</v>
      </c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6"/>
      <c r="O142" s="53"/>
      <c r="P142" s="54"/>
      <c r="Q142" s="53">
        <v>2</v>
      </c>
      <c r="R142" s="54"/>
      <c r="S142" s="53"/>
      <c r="T142" s="54"/>
      <c r="U142" s="53"/>
      <c r="V142" s="55"/>
      <c r="W142" s="126">
        <f t="shared" si="18"/>
        <v>3</v>
      </c>
      <c r="X142" s="54"/>
      <c r="Y142" s="53">
        <f t="shared" si="19"/>
        <v>90</v>
      </c>
      <c r="Z142" s="54"/>
      <c r="AA142" s="53">
        <f t="shared" si="20"/>
        <v>24</v>
      </c>
      <c r="AB142" s="54"/>
      <c r="AC142" s="53">
        <v>12</v>
      </c>
      <c r="AD142" s="60"/>
      <c r="AE142" s="61"/>
      <c r="AF142" s="60"/>
      <c r="AG142" s="61">
        <v>12</v>
      </c>
      <c r="AH142" s="54"/>
      <c r="AI142" s="80">
        <v>66</v>
      </c>
      <c r="AJ142" s="204"/>
      <c r="AK142" s="126"/>
      <c r="AL142" s="54"/>
      <c r="AM142" s="53">
        <v>2</v>
      </c>
      <c r="AN142" s="54"/>
      <c r="AO142" s="53"/>
      <c r="AP142" s="54"/>
      <c r="AQ142" s="53"/>
      <c r="AR142" s="54"/>
      <c r="AS142" s="53"/>
      <c r="AT142" s="54"/>
      <c r="AU142" s="53"/>
      <c r="AV142" s="54"/>
      <c r="AW142" s="53"/>
      <c r="AX142" s="54"/>
      <c r="AY142" s="53"/>
      <c r="AZ142" s="55"/>
      <c r="BA142" s="4"/>
    </row>
    <row r="143" spans="1:53" ht="12" customHeight="1">
      <c r="A143" s="75" t="s">
        <v>609</v>
      </c>
      <c r="B143" s="76"/>
      <c r="C143" s="64" t="s">
        <v>130</v>
      </c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6"/>
      <c r="O143" s="80"/>
      <c r="P143" s="81"/>
      <c r="Q143" s="80">
        <v>2</v>
      </c>
      <c r="R143" s="81"/>
      <c r="S143" s="80"/>
      <c r="T143" s="81"/>
      <c r="U143" s="80"/>
      <c r="V143" s="204"/>
      <c r="W143" s="89">
        <f t="shared" si="18"/>
        <v>3</v>
      </c>
      <c r="X143" s="81"/>
      <c r="Y143" s="80">
        <f t="shared" si="19"/>
        <v>90</v>
      </c>
      <c r="Z143" s="81"/>
      <c r="AA143" s="80">
        <f t="shared" si="20"/>
        <v>24</v>
      </c>
      <c r="AB143" s="81"/>
      <c r="AC143" s="80">
        <v>12</v>
      </c>
      <c r="AD143" s="205"/>
      <c r="AE143" s="89"/>
      <c r="AF143" s="205"/>
      <c r="AG143" s="89">
        <v>12</v>
      </c>
      <c r="AH143" s="81"/>
      <c r="AI143" s="80">
        <v>66</v>
      </c>
      <c r="AJ143" s="204"/>
      <c r="AK143" s="89"/>
      <c r="AL143" s="81"/>
      <c r="AM143" s="80">
        <v>2</v>
      </c>
      <c r="AN143" s="81"/>
      <c r="AO143" s="80"/>
      <c r="AP143" s="81"/>
      <c r="AQ143" s="80"/>
      <c r="AR143" s="81"/>
      <c r="AS143" s="80"/>
      <c r="AT143" s="81"/>
      <c r="AU143" s="80"/>
      <c r="AV143" s="81"/>
      <c r="AW143" s="80"/>
      <c r="AX143" s="81"/>
      <c r="AY143" s="80"/>
      <c r="AZ143" s="204"/>
      <c r="BA143" s="3"/>
    </row>
    <row r="144" spans="1:53" ht="24" customHeight="1">
      <c r="A144" s="75" t="s">
        <v>610</v>
      </c>
      <c r="B144" s="76"/>
      <c r="C144" s="190" t="s">
        <v>451</v>
      </c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2"/>
      <c r="O144" s="53"/>
      <c r="P144" s="54"/>
      <c r="Q144" s="53">
        <v>2</v>
      </c>
      <c r="R144" s="54"/>
      <c r="S144" s="53"/>
      <c r="T144" s="54"/>
      <c r="U144" s="53"/>
      <c r="V144" s="55"/>
      <c r="W144" s="126">
        <f t="shared" si="18"/>
        <v>3</v>
      </c>
      <c r="X144" s="54"/>
      <c r="Y144" s="53">
        <f t="shared" si="19"/>
        <v>90</v>
      </c>
      <c r="Z144" s="54"/>
      <c r="AA144" s="53">
        <f t="shared" si="20"/>
        <v>24</v>
      </c>
      <c r="AB144" s="54"/>
      <c r="AC144" s="53">
        <v>12</v>
      </c>
      <c r="AD144" s="60"/>
      <c r="AE144" s="61"/>
      <c r="AF144" s="60"/>
      <c r="AG144" s="61">
        <v>12</v>
      </c>
      <c r="AH144" s="54"/>
      <c r="AI144" s="80">
        <v>66</v>
      </c>
      <c r="AJ144" s="204"/>
      <c r="AK144" s="126"/>
      <c r="AL144" s="54"/>
      <c r="AM144" s="53">
        <v>2</v>
      </c>
      <c r="AN144" s="54"/>
      <c r="AO144" s="53"/>
      <c r="AP144" s="54"/>
      <c r="AQ144" s="53"/>
      <c r="AR144" s="54"/>
      <c r="AS144" s="53"/>
      <c r="AT144" s="54"/>
      <c r="AU144" s="53"/>
      <c r="AV144" s="54"/>
      <c r="AW144" s="53"/>
      <c r="AX144" s="54"/>
      <c r="AY144" s="53"/>
      <c r="AZ144" s="55"/>
      <c r="BA144" s="4"/>
    </row>
    <row r="145" spans="1:53" ht="24" customHeight="1">
      <c r="A145" s="75" t="s">
        <v>611</v>
      </c>
      <c r="B145" s="76"/>
      <c r="C145" s="64" t="s">
        <v>454</v>
      </c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6"/>
      <c r="O145" s="80"/>
      <c r="P145" s="81"/>
      <c r="Q145" s="80">
        <v>2</v>
      </c>
      <c r="R145" s="81"/>
      <c r="S145" s="80"/>
      <c r="T145" s="81"/>
      <c r="U145" s="80"/>
      <c r="V145" s="204"/>
      <c r="W145" s="89">
        <f t="shared" si="18"/>
        <v>3</v>
      </c>
      <c r="X145" s="81"/>
      <c r="Y145" s="80">
        <f t="shared" si="19"/>
        <v>90</v>
      </c>
      <c r="Z145" s="81"/>
      <c r="AA145" s="80">
        <f t="shared" si="20"/>
        <v>24</v>
      </c>
      <c r="AB145" s="81"/>
      <c r="AC145" s="80">
        <v>12</v>
      </c>
      <c r="AD145" s="205"/>
      <c r="AE145" s="89"/>
      <c r="AF145" s="205"/>
      <c r="AG145" s="89">
        <v>12</v>
      </c>
      <c r="AH145" s="81"/>
      <c r="AI145" s="80">
        <v>66</v>
      </c>
      <c r="AJ145" s="204"/>
      <c r="AK145" s="89"/>
      <c r="AL145" s="81"/>
      <c r="AM145" s="80">
        <v>2</v>
      </c>
      <c r="AN145" s="81"/>
      <c r="AO145" s="80"/>
      <c r="AP145" s="81"/>
      <c r="AQ145" s="80"/>
      <c r="AR145" s="81"/>
      <c r="AS145" s="80"/>
      <c r="AT145" s="81"/>
      <c r="AU145" s="80"/>
      <c r="AV145" s="81"/>
      <c r="AW145" s="80"/>
      <c r="AX145" s="81"/>
      <c r="AY145" s="80"/>
      <c r="AZ145" s="204"/>
      <c r="BA145" s="3"/>
    </row>
    <row r="146" spans="1:53" ht="36" customHeight="1" thickBot="1">
      <c r="A146" s="75" t="s">
        <v>612</v>
      </c>
      <c r="B146" s="76"/>
      <c r="C146" s="190" t="s">
        <v>455</v>
      </c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2"/>
      <c r="O146" s="53"/>
      <c r="P146" s="54"/>
      <c r="Q146" s="53">
        <v>2</v>
      </c>
      <c r="R146" s="54"/>
      <c r="S146" s="53"/>
      <c r="T146" s="54"/>
      <c r="U146" s="53"/>
      <c r="V146" s="55"/>
      <c r="W146" s="126">
        <f t="shared" si="18"/>
        <v>3</v>
      </c>
      <c r="X146" s="54"/>
      <c r="Y146" s="53">
        <f t="shared" si="19"/>
        <v>90</v>
      </c>
      <c r="Z146" s="54"/>
      <c r="AA146" s="53">
        <f t="shared" si="20"/>
        <v>24</v>
      </c>
      <c r="AB146" s="54"/>
      <c r="AC146" s="53">
        <v>12</v>
      </c>
      <c r="AD146" s="60"/>
      <c r="AE146" s="61"/>
      <c r="AF146" s="60"/>
      <c r="AG146" s="61">
        <v>12</v>
      </c>
      <c r="AH146" s="54"/>
      <c r="AI146" s="80">
        <v>66</v>
      </c>
      <c r="AJ146" s="204"/>
      <c r="AK146" s="126"/>
      <c r="AL146" s="54"/>
      <c r="AM146" s="53">
        <v>2</v>
      </c>
      <c r="AN146" s="54"/>
      <c r="AO146" s="53"/>
      <c r="AP146" s="54"/>
      <c r="AQ146" s="53"/>
      <c r="AR146" s="54"/>
      <c r="AS146" s="53"/>
      <c r="AT146" s="54"/>
      <c r="AU146" s="53"/>
      <c r="AV146" s="54"/>
      <c r="AW146" s="53"/>
      <c r="AX146" s="54"/>
      <c r="AY146" s="53"/>
      <c r="AZ146" s="55"/>
      <c r="BA146" s="4"/>
    </row>
    <row r="147" spans="1:53" ht="11.25" customHeight="1" thickBot="1">
      <c r="A147" s="210" t="s">
        <v>85</v>
      </c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2"/>
      <c r="O147" s="313"/>
      <c r="P147" s="314"/>
      <c r="Q147" s="313">
        <v>5</v>
      </c>
      <c r="R147" s="314"/>
      <c r="S147" s="313"/>
      <c r="T147" s="314"/>
      <c r="U147" s="313"/>
      <c r="V147" s="315"/>
      <c r="W147" s="316">
        <f>SUM(W117:X119,W145:X146)</f>
        <v>15</v>
      </c>
      <c r="X147" s="314"/>
      <c r="Y147" s="316">
        <f>SUM(Y117:Z119,Y145:Z146)</f>
        <v>450</v>
      </c>
      <c r="Z147" s="314"/>
      <c r="AA147" s="316">
        <f>SUM(AA117:AB119,AA145:AB146)</f>
        <v>144</v>
      </c>
      <c r="AB147" s="314"/>
      <c r="AC147" s="316">
        <f>SUM(AC117:AD119,AC145:AD146)</f>
        <v>72</v>
      </c>
      <c r="AD147" s="314"/>
      <c r="AE147" s="316">
        <f>SUM(AE117:AF119,AE145:AF146)</f>
        <v>0</v>
      </c>
      <c r="AF147" s="314"/>
      <c r="AG147" s="316">
        <f>SUM(AG117:AH119,AG145:AH146)</f>
        <v>72</v>
      </c>
      <c r="AH147" s="314"/>
      <c r="AI147" s="313">
        <f>SUM(AI117:AJ119,AI145:AJ146)</f>
        <v>306</v>
      </c>
      <c r="AJ147" s="315"/>
      <c r="AK147" s="316">
        <f>SUM(AK117:AL119,AK145:AL146)</f>
        <v>6</v>
      </c>
      <c r="AL147" s="314"/>
      <c r="AM147" s="316">
        <f>SUM(AM117:AN119,AM145:AN146)</f>
        <v>4</v>
      </c>
      <c r="AN147" s="314"/>
      <c r="AO147" s="71"/>
      <c r="AP147" s="72"/>
      <c r="AQ147" s="71"/>
      <c r="AR147" s="72"/>
      <c r="AS147" s="71"/>
      <c r="AT147" s="72"/>
      <c r="AU147" s="71"/>
      <c r="AV147" s="72"/>
      <c r="AW147" s="71"/>
      <c r="AX147" s="216"/>
      <c r="AY147" s="71"/>
      <c r="AZ147" s="223"/>
      <c r="BA147" s="6"/>
    </row>
    <row r="148" spans="1:53" ht="11.25" customHeight="1" thickBot="1">
      <c r="A148" s="67" t="s">
        <v>90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232"/>
      <c r="W148" s="216">
        <f>W54+W113+W147</f>
        <v>60</v>
      </c>
      <c r="X148" s="72"/>
      <c r="Y148" s="216">
        <f>Y54+Y113+Y147</f>
        <v>1800</v>
      </c>
      <c r="Z148" s="72"/>
      <c r="AA148" s="216">
        <f>AA54+AA113+AA147</f>
        <v>672</v>
      </c>
      <c r="AB148" s="72"/>
      <c r="AC148" s="216">
        <f>AC54+AC113+AC147</f>
        <v>324</v>
      </c>
      <c r="AD148" s="72"/>
      <c r="AE148" s="216">
        <f>AE54+AE113+AE147</f>
        <v>64</v>
      </c>
      <c r="AF148" s="72"/>
      <c r="AG148" s="216">
        <f>AG54+AG113+AG147</f>
        <v>284</v>
      </c>
      <c r="AH148" s="72"/>
      <c r="AI148" s="216">
        <f>AI54+AI113+AI147</f>
        <v>1128</v>
      </c>
      <c r="AJ148" s="216"/>
      <c r="AK148" s="229"/>
      <c r="AL148" s="72"/>
      <c r="AM148" s="216"/>
      <c r="AN148" s="72"/>
      <c r="AO148" s="71"/>
      <c r="AP148" s="216"/>
      <c r="AQ148" s="71"/>
      <c r="AR148" s="216"/>
      <c r="AS148" s="71"/>
      <c r="AT148" s="216"/>
      <c r="AU148" s="71"/>
      <c r="AV148" s="216"/>
      <c r="AW148" s="71"/>
      <c r="AX148" s="216"/>
      <c r="AY148" s="71"/>
      <c r="AZ148" s="223"/>
      <c r="BA148" s="6"/>
    </row>
    <row r="149" spans="1:53" ht="11.25" customHeight="1">
      <c r="A149" s="233" t="s">
        <v>88</v>
      </c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5"/>
      <c r="O149" s="53"/>
      <c r="P149" s="54"/>
      <c r="Q149" s="53"/>
      <c r="R149" s="54"/>
      <c r="S149" s="53"/>
      <c r="T149" s="54"/>
      <c r="U149" s="53"/>
      <c r="V149" s="55"/>
      <c r="W149" s="126"/>
      <c r="X149" s="54"/>
      <c r="Y149" s="53"/>
      <c r="Z149" s="54"/>
      <c r="AA149" s="53"/>
      <c r="AB149" s="54"/>
      <c r="AC149" s="53"/>
      <c r="AD149" s="60"/>
      <c r="AE149" s="61"/>
      <c r="AF149" s="60"/>
      <c r="AG149" s="61"/>
      <c r="AH149" s="54"/>
      <c r="AI149" s="53"/>
      <c r="AJ149" s="55"/>
      <c r="AK149" s="236">
        <f>AK54+AK113+AK147</f>
        <v>24</v>
      </c>
      <c r="AL149" s="237"/>
      <c r="AM149" s="238">
        <f>AM54+AM113+AM147</f>
        <v>24</v>
      </c>
      <c r="AN149" s="239"/>
      <c r="AO149" s="240"/>
      <c r="AP149" s="240"/>
      <c r="AQ149" s="241"/>
      <c r="AR149" s="240"/>
      <c r="AS149" s="241"/>
      <c r="AT149" s="240"/>
      <c r="AU149" s="241"/>
      <c r="AV149" s="240"/>
      <c r="AW149" s="241"/>
      <c r="AX149" s="242"/>
      <c r="AY149" s="241"/>
      <c r="AZ149" s="243"/>
      <c r="BA149" s="7"/>
    </row>
    <row r="150" spans="1:53" ht="11.25" customHeight="1">
      <c r="A150" s="233" t="s">
        <v>34</v>
      </c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5"/>
      <c r="O150" s="53">
        <f>SUM(AK150:AZ150)</f>
        <v>7</v>
      </c>
      <c r="P150" s="54"/>
      <c r="Q150" s="53"/>
      <c r="R150" s="54"/>
      <c r="S150" s="53"/>
      <c r="T150" s="54"/>
      <c r="U150" s="53"/>
      <c r="V150" s="55"/>
      <c r="W150" s="126"/>
      <c r="X150" s="54"/>
      <c r="Y150" s="53"/>
      <c r="Z150" s="54"/>
      <c r="AA150" s="53"/>
      <c r="AB150" s="54"/>
      <c r="AC150" s="53"/>
      <c r="AD150" s="60"/>
      <c r="AE150" s="61"/>
      <c r="AF150" s="60"/>
      <c r="AG150" s="61"/>
      <c r="AH150" s="54"/>
      <c r="AI150" s="53"/>
      <c r="AJ150" s="55"/>
      <c r="AK150" s="244">
        <v>3</v>
      </c>
      <c r="AL150" s="54"/>
      <c r="AM150" s="85">
        <v>4</v>
      </c>
      <c r="AN150" s="59"/>
      <c r="AO150" s="85"/>
      <c r="AP150" s="59"/>
      <c r="AQ150" s="85"/>
      <c r="AR150" s="59"/>
      <c r="AS150" s="85"/>
      <c r="AT150" s="59"/>
      <c r="AU150" s="85"/>
      <c r="AV150" s="59"/>
      <c r="AW150" s="85"/>
      <c r="AX150" s="59"/>
      <c r="AY150" s="85"/>
      <c r="AZ150" s="187"/>
      <c r="BA150" s="4"/>
    </row>
    <row r="151" spans="1:53" ht="11.25" customHeight="1">
      <c r="A151" s="233" t="s">
        <v>35</v>
      </c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5"/>
      <c r="O151" s="53"/>
      <c r="P151" s="54"/>
      <c r="Q151" s="53">
        <f>SUM(AK151:AZ151)</f>
        <v>9</v>
      </c>
      <c r="R151" s="54"/>
      <c r="S151" s="53"/>
      <c r="T151" s="54"/>
      <c r="U151" s="53"/>
      <c r="V151" s="55"/>
      <c r="W151" s="126"/>
      <c r="X151" s="54"/>
      <c r="Y151" s="53"/>
      <c r="Z151" s="54"/>
      <c r="AA151" s="53"/>
      <c r="AB151" s="54"/>
      <c r="AC151" s="53"/>
      <c r="AD151" s="60"/>
      <c r="AE151" s="61"/>
      <c r="AF151" s="60"/>
      <c r="AG151" s="61"/>
      <c r="AH151" s="54"/>
      <c r="AI151" s="53"/>
      <c r="AJ151" s="55"/>
      <c r="AK151" s="126">
        <v>4</v>
      </c>
      <c r="AL151" s="54"/>
      <c r="AM151" s="53">
        <v>5</v>
      </c>
      <c r="AN151" s="54"/>
      <c r="AO151" s="53"/>
      <c r="AP151" s="54"/>
      <c r="AQ151" s="53"/>
      <c r="AR151" s="54"/>
      <c r="AS151" s="53"/>
      <c r="AT151" s="54"/>
      <c r="AU151" s="53"/>
      <c r="AV151" s="54"/>
      <c r="AW151" s="53"/>
      <c r="AX151" s="54"/>
      <c r="AY151" s="53"/>
      <c r="AZ151" s="55"/>
      <c r="BA151" s="4"/>
    </row>
    <row r="152" spans="1:53" ht="11.25" customHeight="1">
      <c r="A152" s="233" t="s">
        <v>36</v>
      </c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5"/>
      <c r="O152" s="53"/>
      <c r="P152" s="54"/>
      <c r="Q152" s="53"/>
      <c r="R152" s="54"/>
      <c r="S152" s="53"/>
      <c r="T152" s="126"/>
      <c r="U152" s="53"/>
      <c r="V152" s="55"/>
      <c r="W152" s="244"/>
      <c r="X152" s="54"/>
      <c r="Y152" s="53"/>
      <c r="Z152" s="54"/>
      <c r="AA152" s="53"/>
      <c r="AB152" s="54"/>
      <c r="AC152" s="53"/>
      <c r="AD152" s="60"/>
      <c r="AE152" s="61"/>
      <c r="AF152" s="60"/>
      <c r="AG152" s="61"/>
      <c r="AH152" s="54"/>
      <c r="AI152" s="53"/>
      <c r="AJ152" s="55"/>
      <c r="AK152" s="126"/>
      <c r="AL152" s="54"/>
      <c r="AM152" s="53"/>
      <c r="AN152" s="54"/>
      <c r="AO152" s="53"/>
      <c r="AP152" s="54"/>
      <c r="AQ152" s="53"/>
      <c r="AR152" s="54"/>
      <c r="AS152" s="53"/>
      <c r="AT152" s="54"/>
      <c r="AU152" s="53"/>
      <c r="AV152" s="54"/>
      <c r="AW152" s="53"/>
      <c r="AX152" s="54"/>
      <c r="AY152" s="53"/>
      <c r="AZ152" s="55"/>
      <c r="BA152" s="4"/>
    </row>
    <row r="153" spans="1:51" s="8" customFormat="1" ht="24.75" customHeight="1">
      <c r="A153" s="16"/>
      <c r="B153" s="16"/>
      <c r="C153" s="8" t="s">
        <v>825</v>
      </c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W153" s="16"/>
      <c r="X153" s="35"/>
      <c r="Y153" s="35"/>
      <c r="Z153" s="35"/>
      <c r="AA153" s="35"/>
      <c r="AB153" s="35"/>
      <c r="AC153" s="35"/>
      <c r="AD153" s="35"/>
      <c r="AE153" s="35"/>
      <c r="AF153" s="35"/>
      <c r="AG153" s="36"/>
      <c r="AH153" s="36"/>
      <c r="AI153" s="36"/>
      <c r="AJ153" s="36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16"/>
      <c r="AV153" s="19"/>
      <c r="AW153" s="19"/>
      <c r="AX153" s="19"/>
      <c r="AY153" s="19"/>
    </row>
    <row r="154" spans="1:51" s="8" customFormat="1" ht="15.75" customHeight="1">
      <c r="A154" s="16"/>
      <c r="B154" s="16"/>
      <c r="C154" s="8" t="s">
        <v>519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W154" s="16"/>
      <c r="X154" s="35"/>
      <c r="Y154" s="35"/>
      <c r="Z154" s="35"/>
      <c r="AA154" s="35"/>
      <c r="AB154" s="35"/>
      <c r="AC154" s="35"/>
      <c r="AD154" s="35"/>
      <c r="AE154" s="35"/>
      <c r="AF154" s="35"/>
      <c r="AG154" s="36"/>
      <c r="AH154" s="36"/>
      <c r="AI154" s="36"/>
      <c r="AJ154" s="36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16"/>
      <c r="AV154" s="19"/>
      <c r="AW154" s="19"/>
      <c r="AX154" s="19"/>
      <c r="AY154" s="19"/>
    </row>
    <row r="155" ht="17.25" customHeight="1">
      <c r="C155" s="8" t="s">
        <v>509</v>
      </c>
    </row>
    <row r="156" s="8" customFormat="1" ht="30.75" customHeight="1">
      <c r="A156" s="9" t="s">
        <v>472</v>
      </c>
    </row>
    <row r="157" spans="1:25" ht="29.25" customHeight="1">
      <c r="A157" s="9" t="s">
        <v>56</v>
      </c>
      <c r="Y157" s="9" t="s">
        <v>72</v>
      </c>
    </row>
    <row r="158" ht="12.75" customHeight="1"/>
  </sheetData>
  <sheetProtection/>
  <mergeCells count="2117">
    <mergeCell ref="AO152:AP152"/>
    <mergeCell ref="AQ152:AR152"/>
    <mergeCell ref="AS152:AT152"/>
    <mergeCell ref="AU152:AV152"/>
    <mergeCell ref="AW152:AX152"/>
    <mergeCell ref="AY152:AZ152"/>
    <mergeCell ref="AC152:AD152"/>
    <mergeCell ref="AE152:AF152"/>
    <mergeCell ref="AG152:AH152"/>
    <mergeCell ref="AI152:AJ152"/>
    <mergeCell ref="AK152:AL152"/>
    <mergeCell ref="AM152:AN152"/>
    <mergeCell ref="AW151:AX151"/>
    <mergeCell ref="AY151:AZ151"/>
    <mergeCell ref="A152:N152"/>
    <mergeCell ref="O152:P152"/>
    <mergeCell ref="Q152:R152"/>
    <mergeCell ref="S152:T152"/>
    <mergeCell ref="U152:V152"/>
    <mergeCell ref="W152:X152"/>
    <mergeCell ref="Y152:Z152"/>
    <mergeCell ref="AA152:AB152"/>
    <mergeCell ref="AK151:AL151"/>
    <mergeCell ref="AM151:AN151"/>
    <mergeCell ref="AO151:AP151"/>
    <mergeCell ref="AQ151:AR151"/>
    <mergeCell ref="AS151:AT151"/>
    <mergeCell ref="AU151:AV151"/>
    <mergeCell ref="Y151:Z151"/>
    <mergeCell ref="AA151:AB151"/>
    <mergeCell ref="AC151:AD151"/>
    <mergeCell ref="AE151:AF151"/>
    <mergeCell ref="AG151:AH151"/>
    <mergeCell ref="AI151:AJ151"/>
    <mergeCell ref="A151:N151"/>
    <mergeCell ref="O151:P151"/>
    <mergeCell ref="Q151:R151"/>
    <mergeCell ref="S151:T151"/>
    <mergeCell ref="U151:V151"/>
    <mergeCell ref="W151:X151"/>
    <mergeCell ref="AO150:AP150"/>
    <mergeCell ref="AQ150:AR150"/>
    <mergeCell ref="AS150:AT150"/>
    <mergeCell ref="AU150:AV150"/>
    <mergeCell ref="AW150:AX150"/>
    <mergeCell ref="AY150:AZ150"/>
    <mergeCell ref="AC150:AD150"/>
    <mergeCell ref="AE150:AF150"/>
    <mergeCell ref="AG150:AH150"/>
    <mergeCell ref="AI150:AJ150"/>
    <mergeCell ref="AK150:AL150"/>
    <mergeCell ref="AM150:AN150"/>
    <mergeCell ref="AW149:AX149"/>
    <mergeCell ref="AY149:AZ149"/>
    <mergeCell ref="A150:N150"/>
    <mergeCell ref="O150:P150"/>
    <mergeCell ref="Q150:R150"/>
    <mergeCell ref="S150:T150"/>
    <mergeCell ref="U150:V150"/>
    <mergeCell ref="W150:X150"/>
    <mergeCell ref="Y150:Z150"/>
    <mergeCell ref="AA150:AB150"/>
    <mergeCell ref="AK149:AL149"/>
    <mergeCell ref="AM149:AN149"/>
    <mergeCell ref="AO149:AP149"/>
    <mergeCell ref="AQ149:AR149"/>
    <mergeCell ref="AS149:AT149"/>
    <mergeCell ref="AU149:AV149"/>
    <mergeCell ref="Y149:Z149"/>
    <mergeCell ref="AA149:AB149"/>
    <mergeCell ref="AC149:AD149"/>
    <mergeCell ref="AE149:AF149"/>
    <mergeCell ref="AG149:AH149"/>
    <mergeCell ref="AI149:AJ149"/>
    <mergeCell ref="AS148:AT148"/>
    <mergeCell ref="AU148:AV148"/>
    <mergeCell ref="AW148:AX148"/>
    <mergeCell ref="AY148:AZ148"/>
    <mergeCell ref="A149:N149"/>
    <mergeCell ref="O149:P149"/>
    <mergeCell ref="Q149:R149"/>
    <mergeCell ref="S149:T149"/>
    <mergeCell ref="U149:V149"/>
    <mergeCell ref="W149:X149"/>
    <mergeCell ref="AG148:AH148"/>
    <mergeCell ref="AI148:AJ148"/>
    <mergeCell ref="AK148:AL148"/>
    <mergeCell ref="AM148:AN148"/>
    <mergeCell ref="AO148:AP148"/>
    <mergeCell ref="AQ148:AR148"/>
    <mergeCell ref="A148:V148"/>
    <mergeCell ref="W148:X148"/>
    <mergeCell ref="Y148:Z148"/>
    <mergeCell ref="AA148:AB148"/>
    <mergeCell ref="AC148:AD148"/>
    <mergeCell ref="AE148:AF148"/>
    <mergeCell ref="AO147:AP147"/>
    <mergeCell ref="AQ147:AR147"/>
    <mergeCell ref="AS147:AT147"/>
    <mergeCell ref="AU147:AV147"/>
    <mergeCell ref="AW147:AX147"/>
    <mergeCell ref="AY147:AZ147"/>
    <mergeCell ref="AC147:AD147"/>
    <mergeCell ref="AE147:AF147"/>
    <mergeCell ref="AG147:AH147"/>
    <mergeCell ref="AI147:AJ147"/>
    <mergeCell ref="AK147:AL147"/>
    <mergeCell ref="AM147:AN147"/>
    <mergeCell ref="AW146:AX146"/>
    <mergeCell ref="AY146:AZ146"/>
    <mergeCell ref="A147:N147"/>
    <mergeCell ref="O147:P147"/>
    <mergeCell ref="Q147:R147"/>
    <mergeCell ref="S147:T147"/>
    <mergeCell ref="U147:V147"/>
    <mergeCell ref="W147:X147"/>
    <mergeCell ref="Y147:Z147"/>
    <mergeCell ref="AA147:AB147"/>
    <mergeCell ref="AK146:AL146"/>
    <mergeCell ref="AM146:AN146"/>
    <mergeCell ref="AO146:AP146"/>
    <mergeCell ref="AQ146:AR146"/>
    <mergeCell ref="AS146:AT146"/>
    <mergeCell ref="AU146:AV146"/>
    <mergeCell ref="Y146:Z146"/>
    <mergeCell ref="AA146:AB146"/>
    <mergeCell ref="AC146:AD146"/>
    <mergeCell ref="AE146:AF146"/>
    <mergeCell ref="AG146:AH146"/>
    <mergeCell ref="AI146:AJ146"/>
    <mergeCell ref="AU145:AV145"/>
    <mergeCell ref="AW145:AX145"/>
    <mergeCell ref="AY145:AZ145"/>
    <mergeCell ref="A146:B146"/>
    <mergeCell ref="C146:N146"/>
    <mergeCell ref="O146:P146"/>
    <mergeCell ref="Q146:R146"/>
    <mergeCell ref="S146:T146"/>
    <mergeCell ref="U146:V146"/>
    <mergeCell ref="W146:X146"/>
    <mergeCell ref="AI145:AJ145"/>
    <mergeCell ref="AK145:AL145"/>
    <mergeCell ref="AM145:AN145"/>
    <mergeCell ref="AO145:AP145"/>
    <mergeCell ref="AQ145:AR145"/>
    <mergeCell ref="AS145:AT145"/>
    <mergeCell ref="W145:X145"/>
    <mergeCell ref="Y145:Z145"/>
    <mergeCell ref="AA145:AB145"/>
    <mergeCell ref="AC145:AD145"/>
    <mergeCell ref="AE145:AF145"/>
    <mergeCell ref="AG145:AH145"/>
    <mergeCell ref="A145:B145"/>
    <mergeCell ref="C145:N145"/>
    <mergeCell ref="O145:P145"/>
    <mergeCell ref="Q145:R145"/>
    <mergeCell ref="S145:T145"/>
    <mergeCell ref="U145:V145"/>
    <mergeCell ref="AO144:AP144"/>
    <mergeCell ref="AQ144:AR144"/>
    <mergeCell ref="AS144:AT144"/>
    <mergeCell ref="AU144:AV144"/>
    <mergeCell ref="AW144:AX144"/>
    <mergeCell ref="AY144:AZ144"/>
    <mergeCell ref="AC144:AD144"/>
    <mergeCell ref="AE144:AF144"/>
    <mergeCell ref="AG144:AH144"/>
    <mergeCell ref="AI144:AJ144"/>
    <mergeCell ref="AK144:AL144"/>
    <mergeCell ref="AM144:AN144"/>
    <mergeCell ref="AY143:AZ143"/>
    <mergeCell ref="A144:B144"/>
    <mergeCell ref="C144:N144"/>
    <mergeCell ref="O144:P144"/>
    <mergeCell ref="Q144:R144"/>
    <mergeCell ref="S144:T144"/>
    <mergeCell ref="U144:V144"/>
    <mergeCell ref="W144:X144"/>
    <mergeCell ref="Y144:Z144"/>
    <mergeCell ref="AA144:AB144"/>
    <mergeCell ref="AM143:AN143"/>
    <mergeCell ref="AO143:AP143"/>
    <mergeCell ref="AQ143:AR143"/>
    <mergeCell ref="AS143:AT143"/>
    <mergeCell ref="AU143:AV143"/>
    <mergeCell ref="AW143:AX143"/>
    <mergeCell ref="AA143:AB143"/>
    <mergeCell ref="AC143:AD143"/>
    <mergeCell ref="AE143:AF143"/>
    <mergeCell ref="AG143:AH143"/>
    <mergeCell ref="AI143:AJ143"/>
    <mergeCell ref="AK143:AL143"/>
    <mergeCell ref="AW142:AX142"/>
    <mergeCell ref="AY142:AZ142"/>
    <mergeCell ref="A143:B143"/>
    <mergeCell ref="C143:N143"/>
    <mergeCell ref="O143:P143"/>
    <mergeCell ref="Q143:R143"/>
    <mergeCell ref="S143:T143"/>
    <mergeCell ref="U143:V143"/>
    <mergeCell ref="W143:X143"/>
    <mergeCell ref="Y143:Z143"/>
    <mergeCell ref="AK142:AL142"/>
    <mergeCell ref="AM142:AN142"/>
    <mergeCell ref="AO142:AP142"/>
    <mergeCell ref="AQ142:AR142"/>
    <mergeCell ref="AS142:AT142"/>
    <mergeCell ref="AU142:AV142"/>
    <mergeCell ref="Y142:Z142"/>
    <mergeCell ref="AA142:AB142"/>
    <mergeCell ref="AC142:AD142"/>
    <mergeCell ref="AE142:AF142"/>
    <mergeCell ref="AG142:AH142"/>
    <mergeCell ref="AI142:AJ142"/>
    <mergeCell ref="AU141:AV141"/>
    <mergeCell ref="AW141:AX141"/>
    <mergeCell ref="AY141:AZ141"/>
    <mergeCell ref="A142:B142"/>
    <mergeCell ref="C142:N142"/>
    <mergeCell ref="O142:P142"/>
    <mergeCell ref="Q142:R142"/>
    <mergeCell ref="S142:T142"/>
    <mergeCell ref="U142:V142"/>
    <mergeCell ref="W142:X142"/>
    <mergeCell ref="AI141:AJ141"/>
    <mergeCell ref="AK141:AL141"/>
    <mergeCell ref="AM141:AN141"/>
    <mergeCell ref="AO141:AP141"/>
    <mergeCell ref="AQ141:AR141"/>
    <mergeCell ref="AS141:AT141"/>
    <mergeCell ref="W141:X141"/>
    <mergeCell ref="Y141:Z141"/>
    <mergeCell ref="AA141:AB141"/>
    <mergeCell ref="AC141:AD141"/>
    <mergeCell ref="AE141:AF141"/>
    <mergeCell ref="AG141:AH141"/>
    <mergeCell ref="A141:B141"/>
    <mergeCell ref="C141:N141"/>
    <mergeCell ref="O141:P141"/>
    <mergeCell ref="Q141:R141"/>
    <mergeCell ref="S141:T141"/>
    <mergeCell ref="U141:V141"/>
    <mergeCell ref="AO140:AP140"/>
    <mergeCell ref="AQ140:AR140"/>
    <mergeCell ref="AS140:AT140"/>
    <mergeCell ref="AU140:AV140"/>
    <mergeCell ref="AW140:AX140"/>
    <mergeCell ref="AY140:AZ140"/>
    <mergeCell ref="AC140:AD140"/>
    <mergeCell ref="AE140:AF140"/>
    <mergeCell ref="AG140:AH140"/>
    <mergeCell ref="AI140:AJ140"/>
    <mergeCell ref="AK140:AL140"/>
    <mergeCell ref="AM140:AN140"/>
    <mergeCell ref="AY139:AZ139"/>
    <mergeCell ref="A140:B140"/>
    <mergeCell ref="C140:N140"/>
    <mergeCell ref="O140:P140"/>
    <mergeCell ref="Q140:R140"/>
    <mergeCell ref="S140:T140"/>
    <mergeCell ref="U140:V140"/>
    <mergeCell ref="W140:X140"/>
    <mergeCell ref="Y140:Z140"/>
    <mergeCell ref="AA140:AB140"/>
    <mergeCell ref="AM139:AN139"/>
    <mergeCell ref="AO139:AP139"/>
    <mergeCell ref="AQ139:AR139"/>
    <mergeCell ref="AS139:AT139"/>
    <mergeCell ref="AU139:AV139"/>
    <mergeCell ref="AW139:AX139"/>
    <mergeCell ref="AA139:AB139"/>
    <mergeCell ref="AC139:AD139"/>
    <mergeCell ref="AE139:AF139"/>
    <mergeCell ref="AG139:AH139"/>
    <mergeCell ref="AI139:AJ139"/>
    <mergeCell ref="AK139:AL139"/>
    <mergeCell ref="AW138:AX138"/>
    <mergeCell ref="AY138:AZ138"/>
    <mergeCell ref="A139:B139"/>
    <mergeCell ref="C139:N139"/>
    <mergeCell ref="O139:P139"/>
    <mergeCell ref="Q139:R139"/>
    <mergeCell ref="S139:T139"/>
    <mergeCell ref="U139:V139"/>
    <mergeCell ref="W139:X139"/>
    <mergeCell ref="Y139:Z139"/>
    <mergeCell ref="AK138:AL138"/>
    <mergeCell ref="AM138:AN138"/>
    <mergeCell ref="AO138:AP138"/>
    <mergeCell ref="AQ138:AR138"/>
    <mergeCell ref="AS138:AT138"/>
    <mergeCell ref="AU138:AV138"/>
    <mergeCell ref="Y138:Z138"/>
    <mergeCell ref="AA138:AB138"/>
    <mergeCell ref="AC138:AD138"/>
    <mergeCell ref="AE138:AF138"/>
    <mergeCell ref="AG138:AH138"/>
    <mergeCell ref="AI138:AJ138"/>
    <mergeCell ref="AU137:AV137"/>
    <mergeCell ref="AW137:AX137"/>
    <mergeCell ref="AY137:AZ137"/>
    <mergeCell ref="A138:B138"/>
    <mergeCell ref="C138:N138"/>
    <mergeCell ref="O138:P138"/>
    <mergeCell ref="Q138:R138"/>
    <mergeCell ref="S138:T138"/>
    <mergeCell ref="U138:V138"/>
    <mergeCell ref="W138:X138"/>
    <mergeCell ref="AI137:AJ137"/>
    <mergeCell ref="AK137:AL137"/>
    <mergeCell ref="AM137:AN137"/>
    <mergeCell ref="AO137:AP137"/>
    <mergeCell ref="AQ137:AR137"/>
    <mergeCell ref="AS137:AT137"/>
    <mergeCell ref="W137:X137"/>
    <mergeCell ref="Y137:Z137"/>
    <mergeCell ref="AA137:AB137"/>
    <mergeCell ref="AC137:AD137"/>
    <mergeCell ref="AE137:AF137"/>
    <mergeCell ref="AG137:AH137"/>
    <mergeCell ref="A137:B137"/>
    <mergeCell ref="C137:N137"/>
    <mergeCell ref="O137:P137"/>
    <mergeCell ref="Q137:R137"/>
    <mergeCell ref="S137:T137"/>
    <mergeCell ref="U137:V137"/>
    <mergeCell ref="AO136:AP136"/>
    <mergeCell ref="AQ136:AR136"/>
    <mergeCell ref="AS136:AT136"/>
    <mergeCell ref="AU136:AV136"/>
    <mergeCell ref="AW136:AX136"/>
    <mergeCell ref="AY136:AZ136"/>
    <mergeCell ref="AC136:AD136"/>
    <mergeCell ref="AE136:AF136"/>
    <mergeCell ref="AG136:AH136"/>
    <mergeCell ref="AI136:AJ136"/>
    <mergeCell ref="AK136:AL136"/>
    <mergeCell ref="AM136:AN136"/>
    <mergeCell ref="AY135:AZ135"/>
    <mergeCell ref="A136:B136"/>
    <mergeCell ref="C136:N136"/>
    <mergeCell ref="O136:P136"/>
    <mergeCell ref="Q136:R136"/>
    <mergeCell ref="S136:T136"/>
    <mergeCell ref="U136:V136"/>
    <mergeCell ref="W136:X136"/>
    <mergeCell ref="Y136:Z136"/>
    <mergeCell ref="AA136:AB136"/>
    <mergeCell ref="AM135:AN135"/>
    <mergeCell ref="AO135:AP135"/>
    <mergeCell ref="AQ135:AR135"/>
    <mergeCell ref="AS135:AT135"/>
    <mergeCell ref="AU135:AV135"/>
    <mergeCell ref="AW135:AX135"/>
    <mergeCell ref="AA135:AB135"/>
    <mergeCell ref="AC135:AD135"/>
    <mergeCell ref="AE135:AF135"/>
    <mergeCell ref="AG135:AH135"/>
    <mergeCell ref="AI135:AJ135"/>
    <mergeCell ref="AK135:AL135"/>
    <mergeCell ref="AW134:AX134"/>
    <mergeCell ref="AY134:AZ134"/>
    <mergeCell ref="A135:B135"/>
    <mergeCell ref="C135:N135"/>
    <mergeCell ref="O135:P135"/>
    <mergeCell ref="Q135:R135"/>
    <mergeCell ref="S135:T135"/>
    <mergeCell ref="U135:V135"/>
    <mergeCell ref="W135:X135"/>
    <mergeCell ref="Y135:Z135"/>
    <mergeCell ref="AK134:AL134"/>
    <mergeCell ref="AM134:AN134"/>
    <mergeCell ref="AO134:AP134"/>
    <mergeCell ref="AQ134:AR134"/>
    <mergeCell ref="AS134:AT134"/>
    <mergeCell ref="AU134:AV134"/>
    <mergeCell ref="Y134:Z134"/>
    <mergeCell ref="AA134:AB134"/>
    <mergeCell ref="AC134:AD134"/>
    <mergeCell ref="AE134:AF134"/>
    <mergeCell ref="AG134:AH134"/>
    <mergeCell ref="AI134:AJ134"/>
    <mergeCell ref="AU133:AV133"/>
    <mergeCell ref="AW133:AX133"/>
    <mergeCell ref="AY133:AZ133"/>
    <mergeCell ref="A134:B134"/>
    <mergeCell ref="C134:N134"/>
    <mergeCell ref="O134:P134"/>
    <mergeCell ref="Q134:R134"/>
    <mergeCell ref="S134:T134"/>
    <mergeCell ref="U134:V134"/>
    <mergeCell ref="W134:X134"/>
    <mergeCell ref="AI133:AJ133"/>
    <mergeCell ref="AK133:AL133"/>
    <mergeCell ref="AM133:AN133"/>
    <mergeCell ref="AO133:AP133"/>
    <mergeCell ref="AQ133:AR133"/>
    <mergeCell ref="AS133:AT133"/>
    <mergeCell ref="W133:X133"/>
    <mergeCell ref="Y133:Z133"/>
    <mergeCell ref="AA133:AB133"/>
    <mergeCell ref="AC133:AD133"/>
    <mergeCell ref="AE133:AF133"/>
    <mergeCell ref="AG133:AH133"/>
    <mergeCell ref="A133:B133"/>
    <mergeCell ref="C133:N133"/>
    <mergeCell ref="O133:P133"/>
    <mergeCell ref="Q133:R133"/>
    <mergeCell ref="S133:T133"/>
    <mergeCell ref="U133:V133"/>
    <mergeCell ref="AO132:AP132"/>
    <mergeCell ref="AQ132:AR132"/>
    <mergeCell ref="AS132:AT132"/>
    <mergeCell ref="AU132:AV132"/>
    <mergeCell ref="AW132:AX132"/>
    <mergeCell ref="AY132:AZ132"/>
    <mergeCell ref="AC132:AD132"/>
    <mergeCell ref="AE132:AF132"/>
    <mergeCell ref="AG132:AH132"/>
    <mergeCell ref="AI132:AJ132"/>
    <mergeCell ref="AK132:AL132"/>
    <mergeCell ref="AM132:AN132"/>
    <mergeCell ref="AY131:AZ131"/>
    <mergeCell ref="A132:B132"/>
    <mergeCell ref="C132:N132"/>
    <mergeCell ref="O132:P132"/>
    <mergeCell ref="Q132:R132"/>
    <mergeCell ref="S132:T132"/>
    <mergeCell ref="U132:V132"/>
    <mergeCell ref="W132:X132"/>
    <mergeCell ref="Y132:Z132"/>
    <mergeCell ref="AA132:AB132"/>
    <mergeCell ref="AM131:AN131"/>
    <mergeCell ref="AO131:AP131"/>
    <mergeCell ref="AQ131:AR131"/>
    <mergeCell ref="AS131:AT131"/>
    <mergeCell ref="AU131:AV131"/>
    <mergeCell ref="AW131:AX131"/>
    <mergeCell ref="AA131:AB131"/>
    <mergeCell ref="AC131:AD131"/>
    <mergeCell ref="AE131:AF131"/>
    <mergeCell ref="AG131:AH131"/>
    <mergeCell ref="AI131:AJ131"/>
    <mergeCell ref="AK131:AL131"/>
    <mergeCell ref="AW130:AX130"/>
    <mergeCell ref="AY130:AZ130"/>
    <mergeCell ref="A131:B131"/>
    <mergeCell ref="C131:N131"/>
    <mergeCell ref="O131:P131"/>
    <mergeCell ref="Q131:R131"/>
    <mergeCell ref="S131:T131"/>
    <mergeCell ref="U131:V131"/>
    <mergeCell ref="W131:X131"/>
    <mergeCell ref="Y131:Z131"/>
    <mergeCell ref="AK130:AL130"/>
    <mergeCell ref="AM130:AN130"/>
    <mergeCell ref="AO130:AP130"/>
    <mergeCell ref="AQ130:AR130"/>
    <mergeCell ref="AS130:AT130"/>
    <mergeCell ref="AU130:AV130"/>
    <mergeCell ref="Y130:Z130"/>
    <mergeCell ref="AA130:AB130"/>
    <mergeCell ref="AC130:AD130"/>
    <mergeCell ref="AE130:AF130"/>
    <mergeCell ref="AG130:AH130"/>
    <mergeCell ref="AI130:AJ130"/>
    <mergeCell ref="AU129:AV129"/>
    <mergeCell ref="AW129:AX129"/>
    <mergeCell ref="AY129:AZ129"/>
    <mergeCell ref="A130:B130"/>
    <mergeCell ref="C130:N130"/>
    <mergeCell ref="O130:P130"/>
    <mergeCell ref="Q130:R130"/>
    <mergeCell ref="S130:T130"/>
    <mergeCell ref="U130:V130"/>
    <mergeCell ref="W130:X130"/>
    <mergeCell ref="AI129:AJ129"/>
    <mergeCell ref="AK129:AL129"/>
    <mergeCell ref="AM129:AN129"/>
    <mergeCell ref="AO129:AP129"/>
    <mergeCell ref="AQ129:AR129"/>
    <mergeCell ref="AS129:AT129"/>
    <mergeCell ref="W129:X129"/>
    <mergeCell ref="Y129:Z129"/>
    <mergeCell ref="AA129:AB129"/>
    <mergeCell ref="AC129:AD129"/>
    <mergeCell ref="AE129:AF129"/>
    <mergeCell ref="AG129:AH129"/>
    <mergeCell ref="A129:B129"/>
    <mergeCell ref="C129:N129"/>
    <mergeCell ref="O129:P129"/>
    <mergeCell ref="Q129:R129"/>
    <mergeCell ref="S129:T129"/>
    <mergeCell ref="U129:V129"/>
    <mergeCell ref="AO128:AP128"/>
    <mergeCell ref="AQ128:AR128"/>
    <mergeCell ref="AS128:AT128"/>
    <mergeCell ref="AU128:AV128"/>
    <mergeCell ref="AW128:AX128"/>
    <mergeCell ref="AY128:AZ128"/>
    <mergeCell ref="AC128:AD128"/>
    <mergeCell ref="AE128:AF128"/>
    <mergeCell ref="AG128:AH128"/>
    <mergeCell ref="AI128:AJ128"/>
    <mergeCell ref="AK128:AL128"/>
    <mergeCell ref="AM128:AN128"/>
    <mergeCell ref="AY127:AZ127"/>
    <mergeCell ref="A128:B128"/>
    <mergeCell ref="C128:N128"/>
    <mergeCell ref="O128:P128"/>
    <mergeCell ref="Q128:R128"/>
    <mergeCell ref="S128:T128"/>
    <mergeCell ref="U128:V128"/>
    <mergeCell ref="W128:X128"/>
    <mergeCell ref="Y128:Z128"/>
    <mergeCell ref="AA128:AB128"/>
    <mergeCell ref="AM127:AN127"/>
    <mergeCell ref="AO127:AP127"/>
    <mergeCell ref="AQ127:AR127"/>
    <mergeCell ref="AS127:AT127"/>
    <mergeCell ref="AU127:AV127"/>
    <mergeCell ref="AW127:AX127"/>
    <mergeCell ref="AA127:AB127"/>
    <mergeCell ref="AC127:AD127"/>
    <mergeCell ref="AE127:AF127"/>
    <mergeCell ref="AG127:AH127"/>
    <mergeCell ref="AI127:AJ127"/>
    <mergeCell ref="AK127:AL127"/>
    <mergeCell ref="AW126:AX126"/>
    <mergeCell ref="AY126:AZ126"/>
    <mergeCell ref="A127:B127"/>
    <mergeCell ref="C127:N127"/>
    <mergeCell ref="O127:P127"/>
    <mergeCell ref="Q127:R127"/>
    <mergeCell ref="S127:T127"/>
    <mergeCell ref="U127:V127"/>
    <mergeCell ref="W127:X127"/>
    <mergeCell ref="Y127:Z127"/>
    <mergeCell ref="AK126:AL126"/>
    <mergeCell ref="AM126:AN126"/>
    <mergeCell ref="AO126:AP126"/>
    <mergeCell ref="AQ126:AR126"/>
    <mergeCell ref="AS126:AT126"/>
    <mergeCell ref="AU126:AV126"/>
    <mergeCell ref="Y126:Z126"/>
    <mergeCell ref="AA126:AB126"/>
    <mergeCell ref="AC126:AD126"/>
    <mergeCell ref="AE126:AF126"/>
    <mergeCell ref="AG126:AH126"/>
    <mergeCell ref="AI126:AJ126"/>
    <mergeCell ref="AU125:AV125"/>
    <mergeCell ref="AW125:AX125"/>
    <mergeCell ref="AY125:AZ125"/>
    <mergeCell ref="A126:B126"/>
    <mergeCell ref="C126:N126"/>
    <mergeCell ref="O126:P126"/>
    <mergeCell ref="Q126:R126"/>
    <mergeCell ref="S126:T126"/>
    <mergeCell ref="U126:V126"/>
    <mergeCell ref="W126:X126"/>
    <mergeCell ref="AI125:AJ125"/>
    <mergeCell ref="AK125:AL125"/>
    <mergeCell ref="AM125:AN125"/>
    <mergeCell ref="AO125:AP125"/>
    <mergeCell ref="AQ125:AR125"/>
    <mergeCell ref="AS125:AT125"/>
    <mergeCell ref="W125:X125"/>
    <mergeCell ref="Y125:Z125"/>
    <mergeCell ref="AA125:AB125"/>
    <mergeCell ref="AC125:AD125"/>
    <mergeCell ref="AE125:AF125"/>
    <mergeCell ref="AG125:AH125"/>
    <mergeCell ref="A125:B125"/>
    <mergeCell ref="C125:N125"/>
    <mergeCell ref="O125:P125"/>
    <mergeCell ref="Q125:R125"/>
    <mergeCell ref="S125:T125"/>
    <mergeCell ref="U125:V125"/>
    <mergeCell ref="AO124:AP124"/>
    <mergeCell ref="AQ124:AR124"/>
    <mergeCell ref="AS124:AT124"/>
    <mergeCell ref="AU124:AV124"/>
    <mergeCell ref="AW124:AX124"/>
    <mergeCell ref="AY124:AZ124"/>
    <mergeCell ref="AC124:AD124"/>
    <mergeCell ref="AE124:AF124"/>
    <mergeCell ref="AG124:AH124"/>
    <mergeCell ref="AI124:AJ124"/>
    <mergeCell ref="AK124:AL124"/>
    <mergeCell ref="AM124:AN124"/>
    <mergeCell ref="AY123:AZ123"/>
    <mergeCell ref="A124:B124"/>
    <mergeCell ref="C124:N124"/>
    <mergeCell ref="O124:P124"/>
    <mergeCell ref="Q124:R124"/>
    <mergeCell ref="S124:T124"/>
    <mergeCell ref="U124:V124"/>
    <mergeCell ref="W124:X124"/>
    <mergeCell ref="Y124:Z124"/>
    <mergeCell ref="AA124:AB124"/>
    <mergeCell ref="AM123:AN123"/>
    <mergeCell ref="AO123:AP123"/>
    <mergeCell ref="AQ123:AR123"/>
    <mergeCell ref="AS123:AT123"/>
    <mergeCell ref="AU123:AV123"/>
    <mergeCell ref="AW123:AX123"/>
    <mergeCell ref="AA123:AB123"/>
    <mergeCell ref="AC123:AD123"/>
    <mergeCell ref="AE123:AF123"/>
    <mergeCell ref="AG123:AH123"/>
    <mergeCell ref="AI123:AJ123"/>
    <mergeCell ref="AK123:AL123"/>
    <mergeCell ref="AW122:AX122"/>
    <mergeCell ref="AY122:AZ122"/>
    <mergeCell ref="A123:B123"/>
    <mergeCell ref="C123:N123"/>
    <mergeCell ref="O123:P123"/>
    <mergeCell ref="Q123:R123"/>
    <mergeCell ref="S123:T123"/>
    <mergeCell ref="U123:V123"/>
    <mergeCell ref="W123:X123"/>
    <mergeCell ref="Y123:Z123"/>
    <mergeCell ref="AK122:AL122"/>
    <mergeCell ref="AM122:AN122"/>
    <mergeCell ref="AO122:AP122"/>
    <mergeCell ref="AQ122:AR122"/>
    <mergeCell ref="AS122:AT122"/>
    <mergeCell ref="AU122:AV122"/>
    <mergeCell ref="Y122:Z122"/>
    <mergeCell ref="AA122:AB122"/>
    <mergeCell ref="AC122:AD122"/>
    <mergeCell ref="AE122:AF122"/>
    <mergeCell ref="AG122:AH122"/>
    <mergeCell ref="AI122:AJ122"/>
    <mergeCell ref="AU121:AV121"/>
    <mergeCell ref="AW121:AX121"/>
    <mergeCell ref="AY121:AZ121"/>
    <mergeCell ref="A122:B122"/>
    <mergeCell ref="C122:N122"/>
    <mergeCell ref="O122:P122"/>
    <mergeCell ref="Q122:R122"/>
    <mergeCell ref="S122:T122"/>
    <mergeCell ref="U122:V122"/>
    <mergeCell ref="W122:X122"/>
    <mergeCell ref="AI121:AJ121"/>
    <mergeCell ref="AK121:AL121"/>
    <mergeCell ref="AM121:AN121"/>
    <mergeCell ref="AO121:AP121"/>
    <mergeCell ref="AQ121:AR121"/>
    <mergeCell ref="AS121:AT121"/>
    <mergeCell ref="W121:X121"/>
    <mergeCell ref="Y121:Z121"/>
    <mergeCell ref="AA121:AB121"/>
    <mergeCell ref="AC121:AD121"/>
    <mergeCell ref="AE121:AF121"/>
    <mergeCell ref="AG121:AH121"/>
    <mergeCell ref="A121:B121"/>
    <mergeCell ref="C121:N121"/>
    <mergeCell ref="O121:P121"/>
    <mergeCell ref="Q121:R121"/>
    <mergeCell ref="S121:T121"/>
    <mergeCell ref="U121:V121"/>
    <mergeCell ref="AO120:AP120"/>
    <mergeCell ref="AQ120:AR120"/>
    <mergeCell ref="AS120:AT120"/>
    <mergeCell ref="AU120:AV120"/>
    <mergeCell ref="AW120:AX120"/>
    <mergeCell ref="AY120:AZ120"/>
    <mergeCell ref="AC120:AD120"/>
    <mergeCell ref="AE120:AF120"/>
    <mergeCell ref="AG120:AH120"/>
    <mergeCell ref="AI120:AJ120"/>
    <mergeCell ref="AK120:AL120"/>
    <mergeCell ref="AM120:AN120"/>
    <mergeCell ref="AY119:AZ119"/>
    <mergeCell ref="A120:B120"/>
    <mergeCell ref="C120:N120"/>
    <mergeCell ref="O120:P120"/>
    <mergeCell ref="Q120:R120"/>
    <mergeCell ref="S120:T120"/>
    <mergeCell ref="U120:V120"/>
    <mergeCell ref="W120:X120"/>
    <mergeCell ref="Y120:Z120"/>
    <mergeCell ref="AA120:AB120"/>
    <mergeCell ref="AM119:AN119"/>
    <mergeCell ref="AO119:AP119"/>
    <mergeCell ref="AQ119:AR119"/>
    <mergeCell ref="AS119:AT119"/>
    <mergeCell ref="AU119:AV119"/>
    <mergeCell ref="AW119:AX119"/>
    <mergeCell ref="AA119:AB119"/>
    <mergeCell ref="AC119:AD119"/>
    <mergeCell ref="AE119:AF119"/>
    <mergeCell ref="AG119:AH119"/>
    <mergeCell ref="AI119:AJ119"/>
    <mergeCell ref="AK119:AL119"/>
    <mergeCell ref="AW118:AX118"/>
    <mergeCell ref="AY118:AZ118"/>
    <mergeCell ref="A119:B119"/>
    <mergeCell ref="C119:N119"/>
    <mergeCell ref="O119:P119"/>
    <mergeCell ref="Q119:R119"/>
    <mergeCell ref="S119:T119"/>
    <mergeCell ref="U119:V119"/>
    <mergeCell ref="W119:X119"/>
    <mergeCell ref="Y119:Z119"/>
    <mergeCell ref="AK118:AL118"/>
    <mergeCell ref="AM118:AN118"/>
    <mergeCell ref="AO118:AP118"/>
    <mergeCell ref="AQ118:AR118"/>
    <mergeCell ref="AS118:AT118"/>
    <mergeCell ref="AU118:AV118"/>
    <mergeCell ref="Y118:Z118"/>
    <mergeCell ref="AA118:AB118"/>
    <mergeCell ref="AC118:AD118"/>
    <mergeCell ref="AE118:AF118"/>
    <mergeCell ref="AG118:AH118"/>
    <mergeCell ref="AI118:AJ118"/>
    <mergeCell ref="AU117:AV117"/>
    <mergeCell ref="AW117:AX117"/>
    <mergeCell ref="AY117:AZ117"/>
    <mergeCell ref="A118:B118"/>
    <mergeCell ref="C118:N118"/>
    <mergeCell ref="O118:P118"/>
    <mergeCell ref="Q118:R118"/>
    <mergeCell ref="S118:T118"/>
    <mergeCell ref="U118:V118"/>
    <mergeCell ref="W118:X118"/>
    <mergeCell ref="AI117:AJ117"/>
    <mergeCell ref="AK117:AL117"/>
    <mergeCell ref="AM117:AN117"/>
    <mergeCell ref="AO117:AP117"/>
    <mergeCell ref="AQ117:AR117"/>
    <mergeCell ref="AS117:AT117"/>
    <mergeCell ref="W117:X117"/>
    <mergeCell ref="Y117:Z117"/>
    <mergeCell ref="AA117:AB117"/>
    <mergeCell ref="AC117:AD117"/>
    <mergeCell ref="AE117:AF117"/>
    <mergeCell ref="AG117:AH117"/>
    <mergeCell ref="AW114:AX114"/>
    <mergeCell ref="AY114:AZ114"/>
    <mergeCell ref="A115:BA115"/>
    <mergeCell ref="A116:BA116"/>
    <mergeCell ref="A117:B117"/>
    <mergeCell ref="C117:N117"/>
    <mergeCell ref="O117:P117"/>
    <mergeCell ref="Q117:R117"/>
    <mergeCell ref="S117:T117"/>
    <mergeCell ref="U117:V117"/>
    <mergeCell ref="AK114:AL114"/>
    <mergeCell ref="AM114:AN114"/>
    <mergeCell ref="AO114:AP114"/>
    <mergeCell ref="AQ114:AR114"/>
    <mergeCell ref="AS114:AT114"/>
    <mergeCell ref="AU114:AV114"/>
    <mergeCell ref="Y114:Z114"/>
    <mergeCell ref="AA114:AB114"/>
    <mergeCell ref="AC114:AD114"/>
    <mergeCell ref="AE114:AF114"/>
    <mergeCell ref="AG114:AH114"/>
    <mergeCell ref="AI114:AJ114"/>
    <mergeCell ref="A114:N114"/>
    <mergeCell ref="O114:P114"/>
    <mergeCell ref="Q114:R114"/>
    <mergeCell ref="S114:T114"/>
    <mergeCell ref="U114:V114"/>
    <mergeCell ref="W114:X114"/>
    <mergeCell ref="AO113:AP113"/>
    <mergeCell ref="AQ113:AR113"/>
    <mergeCell ref="AS113:AT113"/>
    <mergeCell ref="AU113:AV113"/>
    <mergeCell ref="AW113:AX113"/>
    <mergeCell ref="AY113:AZ113"/>
    <mergeCell ref="AC113:AD113"/>
    <mergeCell ref="AE113:AF113"/>
    <mergeCell ref="AG113:AH113"/>
    <mergeCell ref="AI113:AJ113"/>
    <mergeCell ref="AK113:AL113"/>
    <mergeCell ref="AM113:AN113"/>
    <mergeCell ref="AW112:AX112"/>
    <mergeCell ref="AY112:AZ112"/>
    <mergeCell ref="A113:N113"/>
    <mergeCell ref="O113:P113"/>
    <mergeCell ref="Q113:R113"/>
    <mergeCell ref="S113:T113"/>
    <mergeCell ref="U113:V113"/>
    <mergeCell ref="W113:X113"/>
    <mergeCell ref="Y113:Z113"/>
    <mergeCell ref="AA113:AB113"/>
    <mergeCell ref="AK112:AL112"/>
    <mergeCell ref="AM112:AN112"/>
    <mergeCell ref="AO112:AP112"/>
    <mergeCell ref="AQ112:AR112"/>
    <mergeCell ref="AS112:AT112"/>
    <mergeCell ref="AU112:AV112"/>
    <mergeCell ref="Y112:Z112"/>
    <mergeCell ref="AA112:AB112"/>
    <mergeCell ref="AC112:AD112"/>
    <mergeCell ref="AE112:AF112"/>
    <mergeCell ref="AG112:AH112"/>
    <mergeCell ref="AI112:AJ112"/>
    <mergeCell ref="AU111:AV111"/>
    <mergeCell ref="AW111:AX111"/>
    <mergeCell ref="AY111:AZ111"/>
    <mergeCell ref="A112:B112"/>
    <mergeCell ref="C112:N112"/>
    <mergeCell ref="O112:P112"/>
    <mergeCell ref="Q112:R112"/>
    <mergeCell ref="S112:T112"/>
    <mergeCell ref="U112:V112"/>
    <mergeCell ref="W112:X112"/>
    <mergeCell ref="AI111:AJ111"/>
    <mergeCell ref="AK111:AL111"/>
    <mergeCell ref="AM111:AN111"/>
    <mergeCell ref="AO111:AP111"/>
    <mergeCell ref="AQ111:AR111"/>
    <mergeCell ref="AS111:AT111"/>
    <mergeCell ref="W111:X111"/>
    <mergeCell ref="Y111:Z111"/>
    <mergeCell ref="AA111:AB111"/>
    <mergeCell ref="AC111:AD111"/>
    <mergeCell ref="AE111:AF111"/>
    <mergeCell ref="AG111:AH111"/>
    <mergeCell ref="A111:B111"/>
    <mergeCell ref="C111:N111"/>
    <mergeCell ref="O111:P111"/>
    <mergeCell ref="Q111:R111"/>
    <mergeCell ref="S111:T111"/>
    <mergeCell ref="U111:V111"/>
    <mergeCell ref="AO110:AP110"/>
    <mergeCell ref="AQ110:AR110"/>
    <mergeCell ref="AS110:AT110"/>
    <mergeCell ref="AU110:AV110"/>
    <mergeCell ref="AW110:AX110"/>
    <mergeCell ref="AY110:AZ110"/>
    <mergeCell ref="AC110:AD110"/>
    <mergeCell ref="AE110:AF110"/>
    <mergeCell ref="AG110:AH110"/>
    <mergeCell ref="AI110:AJ110"/>
    <mergeCell ref="AK110:AL110"/>
    <mergeCell ref="AM110:AN110"/>
    <mergeCell ref="AY109:AZ109"/>
    <mergeCell ref="A110:B110"/>
    <mergeCell ref="C110:N110"/>
    <mergeCell ref="O110:P110"/>
    <mergeCell ref="Q110:R110"/>
    <mergeCell ref="S110:T110"/>
    <mergeCell ref="U110:V110"/>
    <mergeCell ref="W110:X110"/>
    <mergeCell ref="Y110:Z110"/>
    <mergeCell ref="AA110:AB110"/>
    <mergeCell ref="AM109:AN109"/>
    <mergeCell ref="AO109:AP109"/>
    <mergeCell ref="AQ109:AR109"/>
    <mergeCell ref="AS109:AT109"/>
    <mergeCell ref="AU109:AV109"/>
    <mergeCell ref="AW109:AX109"/>
    <mergeCell ref="AA109:AB109"/>
    <mergeCell ref="AC109:AD109"/>
    <mergeCell ref="AE109:AF109"/>
    <mergeCell ref="AG109:AH109"/>
    <mergeCell ref="AI109:AJ109"/>
    <mergeCell ref="AK109:AL109"/>
    <mergeCell ref="AW108:AX108"/>
    <mergeCell ref="AY108:AZ108"/>
    <mergeCell ref="A109:B109"/>
    <mergeCell ref="C109:N109"/>
    <mergeCell ref="O109:P109"/>
    <mergeCell ref="Q109:R109"/>
    <mergeCell ref="S109:T109"/>
    <mergeCell ref="U109:V109"/>
    <mergeCell ref="W109:X109"/>
    <mergeCell ref="Y109:Z109"/>
    <mergeCell ref="AK108:AL108"/>
    <mergeCell ref="AM108:AN108"/>
    <mergeCell ref="AO108:AP108"/>
    <mergeCell ref="AQ108:AR108"/>
    <mergeCell ref="AS108:AT108"/>
    <mergeCell ref="AU108:AV108"/>
    <mergeCell ref="Y108:Z108"/>
    <mergeCell ref="AA108:AB108"/>
    <mergeCell ref="AC108:AD108"/>
    <mergeCell ref="AE108:AF108"/>
    <mergeCell ref="AG108:AH108"/>
    <mergeCell ref="AI108:AJ108"/>
    <mergeCell ref="AU107:AV107"/>
    <mergeCell ref="AW107:AX107"/>
    <mergeCell ref="AY107:AZ107"/>
    <mergeCell ref="A108:B108"/>
    <mergeCell ref="C108:N108"/>
    <mergeCell ref="O108:P108"/>
    <mergeCell ref="Q108:R108"/>
    <mergeCell ref="S108:T108"/>
    <mergeCell ref="U108:V108"/>
    <mergeCell ref="W108:X108"/>
    <mergeCell ref="AI107:AJ107"/>
    <mergeCell ref="AK107:AL107"/>
    <mergeCell ref="AM107:AN107"/>
    <mergeCell ref="AO107:AP107"/>
    <mergeCell ref="AQ107:AR107"/>
    <mergeCell ref="AS107:AT107"/>
    <mergeCell ref="W107:X107"/>
    <mergeCell ref="Y107:Z107"/>
    <mergeCell ref="AA107:AB107"/>
    <mergeCell ref="AC107:AD107"/>
    <mergeCell ref="AE107:AF107"/>
    <mergeCell ref="AG107:AH107"/>
    <mergeCell ref="A107:B107"/>
    <mergeCell ref="C107:N107"/>
    <mergeCell ref="O107:P107"/>
    <mergeCell ref="Q107:R107"/>
    <mergeCell ref="S107:T107"/>
    <mergeCell ref="U107:V107"/>
    <mergeCell ref="AO106:AP106"/>
    <mergeCell ref="AQ106:AR106"/>
    <mergeCell ref="AS106:AT106"/>
    <mergeCell ref="AU106:AV106"/>
    <mergeCell ref="AW106:AX106"/>
    <mergeCell ref="AY106:AZ106"/>
    <mergeCell ref="AC106:AD106"/>
    <mergeCell ref="AE106:AF106"/>
    <mergeCell ref="AG106:AH106"/>
    <mergeCell ref="AI106:AJ106"/>
    <mergeCell ref="AK106:AL106"/>
    <mergeCell ref="AM106:AN106"/>
    <mergeCell ref="AY105:AZ105"/>
    <mergeCell ref="A106:B106"/>
    <mergeCell ref="C106:N106"/>
    <mergeCell ref="O106:P106"/>
    <mergeCell ref="Q106:R106"/>
    <mergeCell ref="S106:T106"/>
    <mergeCell ref="U106:V106"/>
    <mergeCell ref="W106:X106"/>
    <mergeCell ref="Y106:Z106"/>
    <mergeCell ref="AA106:AB106"/>
    <mergeCell ref="AM105:AN105"/>
    <mergeCell ref="AO105:AP105"/>
    <mergeCell ref="AQ105:AR105"/>
    <mergeCell ref="AS105:AT105"/>
    <mergeCell ref="AU105:AV105"/>
    <mergeCell ref="AW105:AX105"/>
    <mergeCell ref="AA105:AB105"/>
    <mergeCell ref="AC105:AD105"/>
    <mergeCell ref="AE105:AF105"/>
    <mergeCell ref="AG105:AH105"/>
    <mergeCell ref="AI105:AJ105"/>
    <mergeCell ref="AK105:AL105"/>
    <mergeCell ref="AY103:AZ103"/>
    <mergeCell ref="A104:BA104"/>
    <mergeCell ref="A105:B105"/>
    <mergeCell ref="C105:N105"/>
    <mergeCell ref="O105:P105"/>
    <mergeCell ref="Q105:R105"/>
    <mergeCell ref="S105:T105"/>
    <mergeCell ref="U105:V105"/>
    <mergeCell ref="W105:X105"/>
    <mergeCell ref="Y105:Z105"/>
    <mergeCell ref="AM103:AN103"/>
    <mergeCell ref="AO103:AP103"/>
    <mergeCell ref="AQ103:AR103"/>
    <mergeCell ref="AS103:AT103"/>
    <mergeCell ref="AU103:AV103"/>
    <mergeCell ref="AW103:AX103"/>
    <mergeCell ref="AA103:AB103"/>
    <mergeCell ref="AC103:AD103"/>
    <mergeCell ref="AE103:AF103"/>
    <mergeCell ref="AG103:AH103"/>
    <mergeCell ref="AI103:AJ103"/>
    <mergeCell ref="AK103:AL103"/>
    <mergeCell ref="AU102:AV102"/>
    <mergeCell ref="AW102:AX102"/>
    <mergeCell ref="AY102:AZ102"/>
    <mergeCell ref="A103:N103"/>
    <mergeCell ref="O103:P103"/>
    <mergeCell ref="Q103:R103"/>
    <mergeCell ref="S103:T103"/>
    <mergeCell ref="U103:V103"/>
    <mergeCell ref="W103:X103"/>
    <mergeCell ref="Y103:Z103"/>
    <mergeCell ref="AI102:AJ102"/>
    <mergeCell ref="AK102:AL102"/>
    <mergeCell ref="AM102:AN102"/>
    <mergeCell ref="AO102:AP102"/>
    <mergeCell ref="AQ102:AR102"/>
    <mergeCell ref="AS102:AT102"/>
    <mergeCell ref="W102:X102"/>
    <mergeCell ref="Y102:Z102"/>
    <mergeCell ref="AA102:AB102"/>
    <mergeCell ref="AC102:AD102"/>
    <mergeCell ref="AE102:AF102"/>
    <mergeCell ref="AG102:AH102"/>
    <mergeCell ref="A102:B102"/>
    <mergeCell ref="C102:N102"/>
    <mergeCell ref="O102:P102"/>
    <mergeCell ref="Q102:R102"/>
    <mergeCell ref="S102:T102"/>
    <mergeCell ref="U102:V102"/>
    <mergeCell ref="AO101:AP101"/>
    <mergeCell ref="AQ101:AR101"/>
    <mergeCell ref="AS101:AT101"/>
    <mergeCell ref="AU101:AV101"/>
    <mergeCell ref="AW101:AX101"/>
    <mergeCell ref="AY101:AZ101"/>
    <mergeCell ref="AC101:AD101"/>
    <mergeCell ref="AE101:AF101"/>
    <mergeCell ref="AG101:AH101"/>
    <mergeCell ref="AI101:AJ101"/>
    <mergeCell ref="AK101:AL101"/>
    <mergeCell ref="AM101:AN101"/>
    <mergeCell ref="AY100:AZ100"/>
    <mergeCell ref="A101:B101"/>
    <mergeCell ref="C101:N101"/>
    <mergeCell ref="O101:P101"/>
    <mergeCell ref="Q101:R101"/>
    <mergeCell ref="S101:T101"/>
    <mergeCell ref="U101:V101"/>
    <mergeCell ref="W101:X101"/>
    <mergeCell ref="Y101:Z101"/>
    <mergeCell ref="AA101:AB101"/>
    <mergeCell ref="AM100:AN100"/>
    <mergeCell ref="AO100:AP100"/>
    <mergeCell ref="AQ100:AR100"/>
    <mergeCell ref="AS100:AT100"/>
    <mergeCell ref="AU100:AV100"/>
    <mergeCell ref="AW100:AX100"/>
    <mergeCell ref="AA100:AB100"/>
    <mergeCell ref="AC100:AD100"/>
    <mergeCell ref="AE100:AF100"/>
    <mergeCell ref="AG100:AH100"/>
    <mergeCell ref="AI100:AJ100"/>
    <mergeCell ref="AK100:AL100"/>
    <mergeCell ref="AW99:AX99"/>
    <mergeCell ref="AY99:AZ99"/>
    <mergeCell ref="A100:B100"/>
    <mergeCell ref="C100:N100"/>
    <mergeCell ref="O100:P100"/>
    <mergeCell ref="Q100:R100"/>
    <mergeCell ref="S100:T100"/>
    <mergeCell ref="U100:V100"/>
    <mergeCell ref="W100:X100"/>
    <mergeCell ref="Y100:Z100"/>
    <mergeCell ref="AK99:AL99"/>
    <mergeCell ref="AM99:AN99"/>
    <mergeCell ref="AO99:AP99"/>
    <mergeCell ref="AQ99:AR99"/>
    <mergeCell ref="AS99:AT99"/>
    <mergeCell ref="AU99:AV99"/>
    <mergeCell ref="Y99:Z99"/>
    <mergeCell ref="AA99:AB99"/>
    <mergeCell ref="AC99:AD99"/>
    <mergeCell ref="AE99:AF99"/>
    <mergeCell ref="AG99:AH99"/>
    <mergeCell ref="AI99:AJ99"/>
    <mergeCell ref="AU98:AV98"/>
    <mergeCell ref="AW98:AX98"/>
    <mergeCell ref="AY98:AZ98"/>
    <mergeCell ref="A99:B99"/>
    <mergeCell ref="C99:N99"/>
    <mergeCell ref="O99:P99"/>
    <mergeCell ref="Q99:R99"/>
    <mergeCell ref="S99:T99"/>
    <mergeCell ref="U99:V99"/>
    <mergeCell ref="W99:X99"/>
    <mergeCell ref="AI98:AJ98"/>
    <mergeCell ref="AK98:AL98"/>
    <mergeCell ref="AM98:AN98"/>
    <mergeCell ref="AO98:AP98"/>
    <mergeCell ref="AQ98:AR98"/>
    <mergeCell ref="AS98:AT98"/>
    <mergeCell ref="W98:X98"/>
    <mergeCell ref="Y98:Z98"/>
    <mergeCell ref="AA98:AB98"/>
    <mergeCell ref="AC98:AD98"/>
    <mergeCell ref="AE98:AF98"/>
    <mergeCell ref="AG98:AH98"/>
    <mergeCell ref="A98:B98"/>
    <mergeCell ref="C98:N98"/>
    <mergeCell ref="O98:P98"/>
    <mergeCell ref="Q98:R98"/>
    <mergeCell ref="S98:T98"/>
    <mergeCell ref="U98:V98"/>
    <mergeCell ref="AO97:AP97"/>
    <mergeCell ref="AQ97:AR97"/>
    <mergeCell ref="AS97:AT97"/>
    <mergeCell ref="AU97:AV97"/>
    <mergeCell ref="AW97:AX97"/>
    <mergeCell ref="AY97:AZ97"/>
    <mergeCell ref="AC97:AD97"/>
    <mergeCell ref="AE97:AF97"/>
    <mergeCell ref="AG97:AH97"/>
    <mergeCell ref="AI97:AJ97"/>
    <mergeCell ref="AK97:AL97"/>
    <mergeCell ref="AM97:AN97"/>
    <mergeCell ref="AY96:AZ96"/>
    <mergeCell ref="A97:B97"/>
    <mergeCell ref="C97:N97"/>
    <mergeCell ref="O97:P97"/>
    <mergeCell ref="Q97:R97"/>
    <mergeCell ref="S97:T97"/>
    <mergeCell ref="U97:V97"/>
    <mergeCell ref="W97:X97"/>
    <mergeCell ref="Y97:Z97"/>
    <mergeCell ref="AA97:AB97"/>
    <mergeCell ref="AM96:AN96"/>
    <mergeCell ref="AO96:AP96"/>
    <mergeCell ref="AQ96:AR96"/>
    <mergeCell ref="AS96:AT96"/>
    <mergeCell ref="AU96:AV96"/>
    <mergeCell ref="AW96:AX96"/>
    <mergeCell ref="AA96:AB96"/>
    <mergeCell ref="AC96:AD96"/>
    <mergeCell ref="AE96:AF96"/>
    <mergeCell ref="AG96:AH96"/>
    <mergeCell ref="AI96:AJ96"/>
    <mergeCell ref="AK96:AL96"/>
    <mergeCell ref="AW95:AX95"/>
    <mergeCell ref="AY95:AZ95"/>
    <mergeCell ref="A96:B96"/>
    <mergeCell ref="C96:N96"/>
    <mergeCell ref="O96:P96"/>
    <mergeCell ref="Q96:R96"/>
    <mergeCell ref="S96:T96"/>
    <mergeCell ref="U96:V96"/>
    <mergeCell ref="W96:X96"/>
    <mergeCell ref="Y96:Z96"/>
    <mergeCell ref="AK95:AL95"/>
    <mergeCell ref="AM95:AN95"/>
    <mergeCell ref="AO95:AP95"/>
    <mergeCell ref="AQ95:AR95"/>
    <mergeCell ref="AS95:AT95"/>
    <mergeCell ref="AU95:AV95"/>
    <mergeCell ref="Y95:Z95"/>
    <mergeCell ref="AA95:AB95"/>
    <mergeCell ref="AC95:AD95"/>
    <mergeCell ref="AE95:AF95"/>
    <mergeCell ref="AG95:AH95"/>
    <mergeCell ref="AI95:AJ95"/>
    <mergeCell ref="AW93:AX93"/>
    <mergeCell ref="AY93:AZ93"/>
    <mergeCell ref="A94:BA94"/>
    <mergeCell ref="A95:B95"/>
    <mergeCell ref="C95:N95"/>
    <mergeCell ref="O95:P95"/>
    <mergeCell ref="Q95:R95"/>
    <mergeCell ref="S95:T95"/>
    <mergeCell ref="U95:V95"/>
    <mergeCell ref="W95:X95"/>
    <mergeCell ref="AK93:AL93"/>
    <mergeCell ref="AM93:AN93"/>
    <mergeCell ref="AO93:AP93"/>
    <mergeCell ref="AQ93:AR93"/>
    <mergeCell ref="AS93:AT93"/>
    <mergeCell ref="AU93:AV93"/>
    <mergeCell ref="Y93:Z93"/>
    <mergeCell ref="AA93:AB93"/>
    <mergeCell ref="AC93:AD93"/>
    <mergeCell ref="AE93:AF93"/>
    <mergeCell ref="AG93:AH93"/>
    <mergeCell ref="AI93:AJ93"/>
    <mergeCell ref="A93:N93"/>
    <mergeCell ref="O93:P93"/>
    <mergeCell ref="Q93:R93"/>
    <mergeCell ref="S93:T93"/>
    <mergeCell ref="U93:V93"/>
    <mergeCell ref="W93:X93"/>
    <mergeCell ref="AO92:AP92"/>
    <mergeCell ref="AQ92:AR92"/>
    <mergeCell ref="AS92:AT92"/>
    <mergeCell ref="AU92:AV92"/>
    <mergeCell ref="AW92:AX92"/>
    <mergeCell ref="AY92:AZ92"/>
    <mergeCell ref="AC92:AD92"/>
    <mergeCell ref="AE92:AF92"/>
    <mergeCell ref="AG92:AH92"/>
    <mergeCell ref="AI92:AJ92"/>
    <mergeCell ref="AK92:AL92"/>
    <mergeCell ref="AM92:AN92"/>
    <mergeCell ref="AY91:AZ91"/>
    <mergeCell ref="A92:B92"/>
    <mergeCell ref="C92:N92"/>
    <mergeCell ref="O92:P92"/>
    <mergeCell ref="Q92:R92"/>
    <mergeCell ref="S92:T92"/>
    <mergeCell ref="U92:V92"/>
    <mergeCell ref="W92:X92"/>
    <mergeCell ref="Y92:Z92"/>
    <mergeCell ref="AA92:AB92"/>
    <mergeCell ref="AM91:AN91"/>
    <mergeCell ref="AO91:AP91"/>
    <mergeCell ref="AQ91:AR91"/>
    <mergeCell ref="AS91:AT91"/>
    <mergeCell ref="AU91:AV91"/>
    <mergeCell ref="AW91:AX91"/>
    <mergeCell ref="AA91:AB91"/>
    <mergeCell ref="AC91:AD91"/>
    <mergeCell ref="AE91:AF91"/>
    <mergeCell ref="AG91:AH91"/>
    <mergeCell ref="AI91:AJ91"/>
    <mergeCell ref="AK91:AL91"/>
    <mergeCell ref="AW90:AX90"/>
    <mergeCell ref="AY90:AZ90"/>
    <mergeCell ref="A91:B91"/>
    <mergeCell ref="C91:N91"/>
    <mergeCell ref="O91:P91"/>
    <mergeCell ref="Q91:R91"/>
    <mergeCell ref="S91:T91"/>
    <mergeCell ref="U91:V91"/>
    <mergeCell ref="W91:X91"/>
    <mergeCell ref="Y91:Z91"/>
    <mergeCell ref="AK90:AL90"/>
    <mergeCell ref="AM90:AN90"/>
    <mergeCell ref="AO90:AP90"/>
    <mergeCell ref="AQ90:AR90"/>
    <mergeCell ref="AS90:AT90"/>
    <mergeCell ref="AU90:AV90"/>
    <mergeCell ref="Y90:Z90"/>
    <mergeCell ref="AA90:AB90"/>
    <mergeCell ref="AC90:AD90"/>
    <mergeCell ref="AE90:AF90"/>
    <mergeCell ref="AG90:AH90"/>
    <mergeCell ref="AI90:AJ90"/>
    <mergeCell ref="AU89:AV89"/>
    <mergeCell ref="AW89:AX89"/>
    <mergeCell ref="AY89:AZ89"/>
    <mergeCell ref="A90:B90"/>
    <mergeCell ref="C90:N90"/>
    <mergeCell ref="O90:P90"/>
    <mergeCell ref="Q90:R90"/>
    <mergeCell ref="S90:T90"/>
    <mergeCell ref="U90:V90"/>
    <mergeCell ref="W90:X90"/>
    <mergeCell ref="AI89:AJ89"/>
    <mergeCell ref="AK89:AL89"/>
    <mergeCell ref="AM89:AN89"/>
    <mergeCell ref="AO89:AP89"/>
    <mergeCell ref="AQ89:AR89"/>
    <mergeCell ref="AS89:AT89"/>
    <mergeCell ref="W89:X89"/>
    <mergeCell ref="Y89:Z89"/>
    <mergeCell ref="AA89:AB89"/>
    <mergeCell ref="AC89:AD89"/>
    <mergeCell ref="AE89:AF89"/>
    <mergeCell ref="AG89:AH89"/>
    <mergeCell ref="A89:B89"/>
    <mergeCell ref="C89:N89"/>
    <mergeCell ref="O89:P89"/>
    <mergeCell ref="Q89:R89"/>
    <mergeCell ref="S89:T89"/>
    <mergeCell ref="U89:V89"/>
    <mergeCell ref="AO88:AP88"/>
    <mergeCell ref="AQ88:AR88"/>
    <mergeCell ref="AS88:AT88"/>
    <mergeCell ref="AU88:AV88"/>
    <mergeCell ref="AW88:AX88"/>
    <mergeCell ref="AY88:AZ88"/>
    <mergeCell ref="AC88:AD88"/>
    <mergeCell ref="AE88:AF88"/>
    <mergeCell ref="AG88:AH88"/>
    <mergeCell ref="AI88:AJ88"/>
    <mergeCell ref="AK88:AL88"/>
    <mergeCell ref="AM88:AN88"/>
    <mergeCell ref="AY87:AZ87"/>
    <mergeCell ref="A88:B88"/>
    <mergeCell ref="C88:N88"/>
    <mergeCell ref="O88:P88"/>
    <mergeCell ref="Q88:R88"/>
    <mergeCell ref="S88:T88"/>
    <mergeCell ref="U88:V88"/>
    <mergeCell ref="W88:X88"/>
    <mergeCell ref="Y88:Z88"/>
    <mergeCell ref="AA88:AB88"/>
    <mergeCell ref="AM87:AN87"/>
    <mergeCell ref="AO87:AP87"/>
    <mergeCell ref="AQ87:AR87"/>
    <mergeCell ref="AS87:AT87"/>
    <mergeCell ref="AU87:AV87"/>
    <mergeCell ref="AW87:AX87"/>
    <mergeCell ref="AA87:AB87"/>
    <mergeCell ref="AC87:AD87"/>
    <mergeCell ref="AE87:AF87"/>
    <mergeCell ref="AG87:AH87"/>
    <mergeCell ref="AI87:AJ87"/>
    <mergeCell ref="AK87:AL87"/>
    <mergeCell ref="AW86:AX86"/>
    <mergeCell ref="AY86:AZ86"/>
    <mergeCell ref="A87:B87"/>
    <mergeCell ref="C87:N87"/>
    <mergeCell ref="O87:P87"/>
    <mergeCell ref="Q87:R87"/>
    <mergeCell ref="S87:T87"/>
    <mergeCell ref="U87:V87"/>
    <mergeCell ref="W87:X87"/>
    <mergeCell ref="Y87:Z87"/>
    <mergeCell ref="AK86:AL86"/>
    <mergeCell ref="AM86:AN86"/>
    <mergeCell ref="AO86:AP86"/>
    <mergeCell ref="AQ86:AR86"/>
    <mergeCell ref="AS86:AT86"/>
    <mergeCell ref="AU86:AV86"/>
    <mergeCell ref="Y86:Z86"/>
    <mergeCell ref="AA86:AB86"/>
    <mergeCell ref="AC86:AD86"/>
    <mergeCell ref="AE86:AF86"/>
    <mergeCell ref="AG86:AH86"/>
    <mergeCell ref="AI86:AJ86"/>
    <mergeCell ref="AW84:AX84"/>
    <mergeCell ref="AY84:AZ84"/>
    <mergeCell ref="A85:BA85"/>
    <mergeCell ref="A86:B86"/>
    <mergeCell ref="C86:N86"/>
    <mergeCell ref="O86:P86"/>
    <mergeCell ref="Q86:R86"/>
    <mergeCell ref="S86:T86"/>
    <mergeCell ref="U86:V86"/>
    <mergeCell ref="W86:X86"/>
    <mergeCell ref="AK84:AL84"/>
    <mergeCell ref="AM84:AN84"/>
    <mergeCell ref="AO84:AP84"/>
    <mergeCell ref="AQ84:AR84"/>
    <mergeCell ref="AS84:AT84"/>
    <mergeCell ref="AU84:AV84"/>
    <mergeCell ref="Y84:Z84"/>
    <mergeCell ref="AA84:AB84"/>
    <mergeCell ref="AC84:AD84"/>
    <mergeCell ref="AE84:AF84"/>
    <mergeCell ref="AG84:AH84"/>
    <mergeCell ref="AI84:AJ84"/>
    <mergeCell ref="A84:N84"/>
    <mergeCell ref="O84:P84"/>
    <mergeCell ref="Q84:R84"/>
    <mergeCell ref="S84:T84"/>
    <mergeCell ref="U84:V84"/>
    <mergeCell ref="W84:X84"/>
    <mergeCell ref="AO83:AP83"/>
    <mergeCell ref="AQ83:AR83"/>
    <mergeCell ref="AS83:AT83"/>
    <mergeCell ref="AU83:AV83"/>
    <mergeCell ref="AW83:AX83"/>
    <mergeCell ref="AY83:AZ83"/>
    <mergeCell ref="AC83:AD83"/>
    <mergeCell ref="AE83:AF83"/>
    <mergeCell ref="AG83:AH83"/>
    <mergeCell ref="AI83:AJ83"/>
    <mergeCell ref="AK83:AL83"/>
    <mergeCell ref="AM83:AN83"/>
    <mergeCell ref="AY82:AZ82"/>
    <mergeCell ref="A83:B83"/>
    <mergeCell ref="C83:N83"/>
    <mergeCell ref="O83:P83"/>
    <mergeCell ref="Q83:R83"/>
    <mergeCell ref="S83:T83"/>
    <mergeCell ref="U83:V83"/>
    <mergeCell ref="W83:X83"/>
    <mergeCell ref="Y83:Z83"/>
    <mergeCell ref="AA83:AB83"/>
    <mergeCell ref="AM82:AN82"/>
    <mergeCell ref="AO82:AP82"/>
    <mergeCell ref="AQ82:AR82"/>
    <mergeCell ref="AS82:AT82"/>
    <mergeCell ref="AU82:AV82"/>
    <mergeCell ref="AW82:AX82"/>
    <mergeCell ref="AA82:AB82"/>
    <mergeCell ref="AC82:AD82"/>
    <mergeCell ref="AE82:AF82"/>
    <mergeCell ref="AG82:AH82"/>
    <mergeCell ref="AI82:AJ82"/>
    <mergeCell ref="AK82:AL82"/>
    <mergeCell ref="AW81:AX81"/>
    <mergeCell ref="AY81:AZ81"/>
    <mergeCell ref="A82:B82"/>
    <mergeCell ref="C82:N82"/>
    <mergeCell ref="O82:P82"/>
    <mergeCell ref="Q82:R82"/>
    <mergeCell ref="S82:T82"/>
    <mergeCell ref="U82:V82"/>
    <mergeCell ref="W82:X82"/>
    <mergeCell ref="Y82:Z82"/>
    <mergeCell ref="AK81:AL81"/>
    <mergeCell ref="AM81:AN81"/>
    <mergeCell ref="AO81:AP81"/>
    <mergeCell ref="AQ81:AR81"/>
    <mergeCell ref="AS81:AT81"/>
    <mergeCell ref="AU81:AV81"/>
    <mergeCell ref="Y81:Z81"/>
    <mergeCell ref="AA81:AB81"/>
    <mergeCell ref="AC81:AD81"/>
    <mergeCell ref="AE81:AF81"/>
    <mergeCell ref="AG81:AH81"/>
    <mergeCell ref="AI81:AJ81"/>
    <mergeCell ref="AU80:AV80"/>
    <mergeCell ref="AW80:AX80"/>
    <mergeCell ref="AY80:AZ80"/>
    <mergeCell ref="A81:B81"/>
    <mergeCell ref="C81:N81"/>
    <mergeCell ref="O81:P81"/>
    <mergeCell ref="Q81:R81"/>
    <mergeCell ref="S81:T81"/>
    <mergeCell ref="U81:V81"/>
    <mergeCell ref="W81:X81"/>
    <mergeCell ref="AI80:AJ80"/>
    <mergeCell ref="AK80:AL80"/>
    <mergeCell ref="AM80:AN80"/>
    <mergeCell ref="AO80:AP80"/>
    <mergeCell ref="AQ80:AR80"/>
    <mergeCell ref="AS80:AT80"/>
    <mergeCell ref="W80:X80"/>
    <mergeCell ref="Y80:Z80"/>
    <mergeCell ref="AA80:AB80"/>
    <mergeCell ref="AC80:AD80"/>
    <mergeCell ref="AE80:AF80"/>
    <mergeCell ref="AG80:AH80"/>
    <mergeCell ref="A80:B80"/>
    <mergeCell ref="C80:N80"/>
    <mergeCell ref="O80:P80"/>
    <mergeCell ref="Q80:R80"/>
    <mergeCell ref="S80:T80"/>
    <mergeCell ref="U80:V80"/>
    <mergeCell ref="AO79:AP79"/>
    <mergeCell ref="AQ79:AR79"/>
    <mergeCell ref="AS79:AT79"/>
    <mergeCell ref="AU79:AV79"/>
    <mergeCell ref="AW79:AX79"/>
    <mergeCell ref="AY79:AZ79"/>
    <mergeCell ref="AC79:AD79"/>
    <mergeCell ref="AE79:AF79"/>
    <mergeCell ref="AG79:AH79"/>
    <mergeCell ref="AI79:AJ79"/>
    <mergeCell ref="AK79:AL79"/>
    <mergeCell ref="AM79:AN79"/>
    <mergeCell ref="AY78:AZ78"/>
    <mergeCell ref="A79:B79"/>
    <mergeCell ref="C79:N79"/>
    <mergeCell ref="O79:P79"/>
    <mergeCell ref="Q79:R79"/>
    <mergeCell ref="S79:T79"/>
    <mergeCell ref="U79:V79"/>
    <mergeCell ref="W79:X79"/>
    <mergeCell ref="Y79:Z79"/>
    <mergeCell ref="AA79:AB79"/>
    <mergeCell ref="AM78:AN78"/>
    <mergeCell ref="AO78:AP78"/>
    <mergeCell ref="AQ78:AR78"/>
    <mergeCell ref="AS78:AT78"/>
    <mergeCell ref="AU78:AV78"/>
    <mergeCell ref="AW78:AX78"/>
    <mergeCell ref="AA78:AB78"/>
    <mergeCell ref="AC78:AD78"/>
    <mergeCell ref="AE78:AF78"/>
    <mergeCell ref="AG78:AH78"/>
    <mergeCell ref="AI78:AJ78"/>
    <mergeCell ref="AK78:AL78"/>
    <mergeCell ref="AW77:AX77"/>
    <mergeCell ref="AY77:AZ77"/>
    <mergeCell ref="A78:B78"/>
    <mergeCell ref="C78:N78"/>
    <mergeCell ref="O78:P78"/>
    <mergeCell ref="Q78:R78"/>
    <mergeCell ref="S78:T78"/>
    <mergeCell ref="U78:V78"/>
    <mergeCell ref="W78:X78"/>
    <mergeCell ref="Y78:Z78"/>
    <mergeCell ref="AK77:AL77"/>
    <mergeCell ref="AM77:AN77"/>
    <mergeCell ref="AO77:AP77"/>
    <mergeCell ref="AQ77:AR77"/>
    <mergeCell ref="AS77:AT77"/>
    <mergeCell ref="AU77:AV77"/>
    <mergeCell ref="Y77:Z77"/>
    <mergeCell ref="AA77:AB77"/>
    <mergeCell ref="AC77:AD77"/>
    <mergeCell ref="AE77:AF77"/>
    <mergeCell ref="AG77:AH77"/>
    <mergeCell ref="AI77:AJ77"/>
    <mergeCell ref="AU76:AV76"/>
    <mergeCell ref="AW76:AX76"/>
    <mergeCell ref="AY76:AZ76"/>
    <mergeCell ref="A77:B77"/>
    <mergeCell ref="C77:N77"/>
    <mergeCell ref="O77:P77"/>
    <mergeCell ref="Q77:R77"/>
    <mergeCell ref="S77:T77"/>
    <mergeCell ref="U77:V77"/>
    <mergeCell ref="W77:X77"/>
    <mergeCell ref="AI76:AJ76"/>
    <mergeCell ref="AK76:AL76"/>
    <mergeCell ref="AM76:AN76"/>
    <mergeCell ref="AO76:AP76"/>
    <mergeCell ref="AQ76:AR76"/>
    <mergeCell ref="AS76:AT76"/>
    <mergeCell ref="W76:X76"/>
    <mergeCell ref="Y76:Z76"/>
    <mergeCell ref="AA76:AB76"/>
    <mergeCell ref="AC76:AD76"/>
    <mergeCell ref="AE76:AF76"/>
    <mergeCell ref="AG76:AH76"/>
    <mergeCell ref="A76:B76"/>
    <mergeCell ref="C76:N76"/>
    <mergeCell ref="O76:P76"/>
    <mergeCell ref="Q76:R76"/>
    <mergeCell ref="S76:T76"/>
    <mergeCell ref="U76:V76"/>
    <mergeCell ref="AY74:AZ74"/>
    <mergeCell ref="A75:BA75"/>
    <mergeCell ref="AE74:AF74"/>
    <mergeCell ref="AG74:AH74"/>
    <mergeCell ref="AI74:AJ74"/>
    <mergeCell ref="AK74:AL74"/>
    <mergeCell ref="AA74:AB74"/>
    <mergeCell ref="AC74:AD74"/>
    <mergeCell ref="W74:X74"/>
    <mergeCell ref="Y74:Z74"/>
    <mergeCell ref="AU73:AV73"/>
    <mergeCell ref="AW73:AX73"/>
    <mergeCell ref="AQ74:AR74"/>
    <mergeCell ref="AS74:AT74"/>
    <mergeCell ref="AU74:AV74"/>
    <mergeCell ref="AW74:AX74"/>
    <mergeCell ref="AQ73:AR73"/>
    <mergeCell ref="AS73:AT73"/>
    <mergeCell ref="AI73:AJ73"/>
    <mergeCell ref="AK73:AL73"/>
    <mergeCell ref="AM74:AN74"/>
    <mergeCell ref="AO74:AP74"/>
    <mergeCell ref="AY73:AZ73"/>
    <mergeCell ref="A74:N74"/>
    <mergeCell ref="O74:P74"/>
    <mergeCell ref="Q74:R74"/>
    <mergeCell ref="S74:T74"/>
    <mergeCell ref="U74:V74"/>
    <mergeCell ref="AW72:AX72"/>
    <mergeCell ref="AY72:AZ72"/>
    <mergeCell ref="A73:B73"/>
    <mergeCell ref="C73:N73"/>
    <mergeCell ref="O73:P73"/>
    <mergeCell ref="Q73:R73"/>
    <mergeCell ref="S73:T73"/>
    <mergeCell ref="U73:V73"/>
    <mergeCell ref="AA73:AB73"/>
    <mergeCell ref="AC73:AD73"/>
    <mergeCell ref="W73:X73"/>
    <mergeCell ref="Y73:Z73"/>
    <mergeCell ref="AK72:AL72"/>
    <mergeCell ref="AM72:AN72"/>
    <mergeCell ref="AO72:AP72"/>
    <mergeCell ref="AQ72:AR72"/>
    <mergeCell ref="AM73:AN73"/>
    <mergeCell ref="AO73:AP73"/>
    <mergeCell ref="AE73:AF73"/>
    <mergeCell ref="AG73:AH73"/>
    <mergeCell ref="AS72:AT72"/>
    <mergeCell ref="AU72:AV72"/>
    <mergeCell ref="Y72:Z72"/>
    <mergeCell ref="AA72:AB72"/>
    <mergeCell ref="AC72:AD72"/>
    <mergeCell ref="AE72:AF72"/>
    <mergeCell ref="AG72:AH72"/>
    <mergeCell ref="AI72:AJ72"/>
    <mergeCell ref="AU71:AV71"/>
    <mergeCell ref="AW71:AX71"/>
    <mergeCell ref="AY71:AZ71"/>
    <mergeCell ref="A72:B72"/>
    <mergeCell ref="C72:N72"/>
    <mergeCell ref="O72:P72"/>
    <mergeCell ref="Q72:R72"/>
    <mergeCell ref="S72:T72"/>
    <mergeCell ref="U72:V72"/>
    <mergeCell ref="W72:X72"/>
    <mergeCell ref="AI71:AJ71"/>
    <mergeCell ref="AK71:AL71"/>
    <mergeCell ref="AM71:AN71"/>
    <mergeCell ref="AO71:AP71"/>
    <mergeCell ref="AQ71:AR71"/>
    <mergeCell ref="AS71:AT71"/>
    <mergeCell ref="W71:X71"/>
    <mergeCell ref="Y71:Z71"/>
    <mergeCell ref="AA71:AB71"/>
    <mergeCell ref="AC71:AD71"/>
    <mergeCell ref="AE71:AF71"/>
    <mergeCell ref="AG71:AH71"/>
    <mergeCell ref="A71:B71"/>
    <mergeCell ref="C71:N71"/>
    <mergeCell ref="O71:P71"/>
    <mergeCell ref="Q71:R71"/>
    <mergeCell ref="S71:T71"/>
    <mergeCell ref="U71:V71"/>
    <mergeCell ref="AO70:AP70"/>
    <mergeCell ref="AQ70:AR70"/>
    <mergeCell ref="AS70:AT70"/>
    <mergeCell ref="AU70:AV70"/>
    <mergeCell ref="AW70:AX70"/>
    <mergeCell ref="AY70:AZ70"/>
    <mergeCell ref="AC70:AD70"/>
    <mergeCell ref="AE70:AF70"/>
    <mergeCell ref="AG70:AH70"/>
    <mergeCell ref="AI70:AJ70"/>
    <mergeCell ref="AK70:AL70"/>
    <mergeCell ref="AM70:AN70"/>
    <mergeCell ref="AY69:AZ69"/>
    <mergeCell ref="A70:B70"/>
    <mergeCell ref="C70:N70"/>
    <mergeCell ref="O70:P70"/>
    <mergeCell ref="Q70:R70"/>
    <mergeCell ref="S70:T70"/>
    <mergeCell ref="U70:V70"/>
    <mergeCell ref="W70:X70"/>
    <mergeCell ref="Y70:Z70"/>
    <mergeCell ref="AA70:AB70"/>
    <mergeCell ref="AM69:AN69"/>
    <mergeCell ref="AO69:AP69"/>
    <mergeCell ref="AQ69:AR69"/>
    <mergeCell ref="AS69:AT69"/>
    <mergeCell ref="AU69:AV69"/>
    <mergeCell ref="AW69:AX69"/>
    <mergeCell ref="AA69:AB69"/>
    <mergeCell ref="AC69:AD69"/>
    <mergeCell ref="AE69:AF69"/>
    <mergeCell ref="AG69:AH69"/>
    <mergeCell ref="AI69:AJ69"/>
    <mergeCell ref="AK69:AL69"/>
    <mergeCell ref="AW68:AX68"/>
    <mergeCell ref="AY68:AZ68"/>
    <mergeCell ref="A69:B69"/>
    <mergeCell ref="C69:N69"/>
    <mergeCell ref="O69:P69"/>
    <mergeCell ref="Q69:R69"/>
    <mergeCell ref="S69:T69"/>
    <mergeCell ref="U69:V69"/>
    <mergeCell ref="W69:X69"/>
    <mergeCell ref="Y69:Z69"/>
    <mergeCell ref="AK68:AL68"/>
    <mergeCell ref="AM68:AN68"/>
    <mergeCell ref="AO68:AP68"/>
    <mergeCell ref="AQ68:AR68"/>
    <mergeCell ref="AS68:AT68"/>
    <mergeCell ref="AU68:AV68"/>
    <mergeCell ref="Y68:Z68"/>
    <mergeCell ref="AA68:AB68"/>
    <mergeCell ref="AC68:AD68"/>
    <mergeCell ref="AE68:AF68"/>
    <mergeCell ref="AG68:AH68"/>
    <mergeCell ref="AI68:AJ68"/>
    <mergeCell ref="AU67:AV67"/>
    <mergeCell ref="AW67:AX67"/>
    <mergeCell ref="AY67:AZ67"/>
    <mergeCell ref="A68:B68"/>
    <mergeCell ref="C68:N68"/>
    <mergeCell ref="O68:P68"/>
    <mergeCell ref="Q68:R68"/>
    <mergeCell ref="S68:T68"/>
    <mergeCell ref="U68:V68"/>
    <mergeCell ref="W68:X68"/>
    <mergeCell ref="AI67:AJ67"/>
    <mergeCell ref="AK67:AL67"/>
    <mergeCell ref="AM67:AN67"/>
    <mergeCell ref="AO67:AP67"/>
    <mergeCell ref="AQ67:AR67"/>
    <mergeCell ref="AS67:AT67"/>
    <mergeCell ref="W67:X67"/>
    <mergeCell ref="Y67:Z67"/>
    <mergeCell ref="AA67:AB67"/>
    <mergeCell ref="AC67:AD67"/>
    <mergeCell ref="AE67:AF67"/>
    <mergeCell ref="AG67:AH67"/>
    <mergeCell ref="A67:B67"/>
    <mergeCell ref="C67:N67"/>
    <mergeCell ref="O67:P67"/>
    <mergeCell ref="Q67:R67"/>
    <mergeCell ref="S67:T67"/>
    <mergeCell ref="U67:V67"/>
    <mergeCell ref="AO66:AP66"/>
    <mergeCell ref="AQ66:AR66"/>
    <mergeCell ref="AS66:AT66"/>
    <mergeCell ref="AU66:AV66"/>
    <mergeCell ref="AW66:AX66"/>
    <mergeCell ref="AY66:AZ66"/>
    <mergeCell ref="AC66:AD66"/>
    <mergeCell ref="AE66:AF66"/>
    <mergeCell ref="AG66:AH66"/>
    <mergeCell ref="AI66:AJ66"/>
    <mergeCell ref="AK66:AL66"/>
    <mergeCell ref="AM66:AN66"/>
    <mergeCell ref="A65:BA65"/>
    <mergeCell ref="A66:B66"/>
    <mergeCell ref="C66:N66"/>
    <mergeCell ref="O66:P66"/>
    <mergeCell ref="Q66:R66"/>
    <mergeCell ref="S66:T66"/>
    <mergeCell ref="U66:V66"/>
    <mergeCell ref="W66:X66"/>
    <mergeCell ref="Y66:Z66"/>
    <mergeCell ref="AA66:AB66"/>
    <mergeCell ref="AO64:AP64"/>
    <mergeCell ref="AQ64:AR64"/>
    <mergeCell ref="AS64:AT64"/>
    <mergeCell ref="AU64:AV64"/>
    <mergeCell ref="AW64:AX64"/>
    <mergeCell ref="AY64:AZ64"/>
    <mergeCell ref="AC64:AD64"/>
    <mergeCell ref="AE64:AF64"/>
    <mergeCell ref="AG64:AH64"/>
    <mergeCell ref="AI64:AJ64"/>
    <mergeCell ref="AK64:AL64"/>
    <mergeCell ref="AM64:AN64"/>
    <mergeCell ref="AW63:AX63"/>
    <mergeCell ref="AY63:AZ63"/>
    <mergeCell ref="A64:N64"/>
    <mergeCell ref="O64:P64"/>
    <mergeCell ref="Q64:R64"/>
    <mergeCell ref="S64:T64"/>
    <mergeCell ref="U64:V64"/>
    <mergeCell ref="W64:X64"/>
    <mergeCell ref="Y64:Z64"/>
    <mergeCell ref="AA64:AB64"/>
    <mergeCell ref="AK63:AL63"/>
    <mergeCell ref="AM63:AN63"/>
    <mergeCell ref="AO63:AP63"/>
    <mergeCell ref="AQ63:AR63"/>
    <mergeCell ref="AS63:AT63"/>
    <mergeCell ref="AU63:AV63"/>
    <mergeCell ref="Y63:Z63"/>
    <mergeCell ref="AA63:AB63"/>
    <mergeCell ref="AC63:AD63"/>
    <mergeCell ref="AE63:AF63"/>
    <mergeCell ref="AG63:AH63"/>
    <mergeCell ref="AI63:AJ63"/>
    <mergeCell ref="AU62:AV62"/>
    <mergeCell ref="AW62:AX62"/>
    <mergeCell ref="AY62:AZ62"/>
    <mergeCell ref="A63:B63"/>
    <mergeCell ref="C63:N63"/>
    <mergeCell ref="O63:P63"/>
    <mergeCell ref="Q63:R63"/>
    <mergeCell ref="S63:T63"/>
    <mergeCell ref="U63:V63"/>
    <mergeCell ref="W63:X63"/>
    <mergeCell ref="AI62:AJ62"/>
    <mergeCell ref="AK62:AL62"/>
    <mergeCell ref="AM62:AN62"/>
    <mergeCell ref="AO62:AP62"/>
    <mergeCell ref="AQ62:AR62"/>
    <mergeCell ref="AS62:AT62"/>
    <mergeCell ref="W62:X62"/>
    <mergeCell ref="Y62:Z62"/>
    <mergeCell ref="AA62:AB62"/>
    <mergeCell ref="AC62:AD62"/>
    <mergeCell ref="AE62:AF62"/>
    <mergeCell ref="AG62:AH62"/>
    <mergeCell ref="A62:B62"/>
    <mergeCell ref="C62:N62"/>
    <mergeCell ref="O62:P62"/>
    <mergeCell ref="Q62:R62"/>
    <mergeCell ref="S62:T62"/>
    <mergeCell ref="U62:V62"/>
    <mergeCell ref="AO61:AP61"/>
    <mergeCell ref="AQ61:AR61"/>
    <mergeCell ref="AS61:AT61"/>
    <mergeCell ref="AU61:AV61"/>
    <mergeCell ref="AW61:AX61"/>
    <mergeCell ref="AY61:AZ61"/>
    <mergeCell ref="AC61:AD61"/>
    <mergeCell ref="AE61:AF61"/>
    <mergeCell ref="AG61:AH61"/>
    <mergeCell ref="AI61:AJ61"/>
    <mergeCell ref="AK61:AL61"/>
    <mergeCell ref="AM61:AN61"/>
    <mergeCell ref="AY60:AZ60"/>
    <mergeCell ref="A61:B61"/>
    <mergeCell ref="C61:N61"/>
    <mergeCell ref="O61:P61"/>
    <mergeCell ref="Q61:R61"/>
    <mergeCell ref="S61:T61"/>
    <mergeCell ref="U61:V61"/>
    <mergeCell ref="W61:X61"/>
    <mergeCell ref="Y61:Z61"/>
    <mergeCell ref="AA61:AB61"/>
    <mergeCell ref="AM60:AN60"/>
    <mergeCell ref="AO60:AP60"/>
    <mergeCell ref="AQ60:AR60"/>
    <mergeCell ref="AS60:AT60"/>
    <mergeCell ref="AU60:AV60"/>
    <mergeCell ref="AW60:AX60"/>
    <mergeCell ref="AA60:AB60"/>
    <mergeCell ref="AC60:AD60"/>
    <mergeCell ref="AE60:AF60"/>
    <mergeCell ref="AG60:AH60"/>
    <mergeCell ref="AI60:AJ60"/>
    <mergeCell ref="AK60:AL60"/>
    <mergeCell ref="AW59:AX59"/>
    <mergeCell ref="AY59:AZ59"/>
    <mergeCell ref="A60:B60"/>
    <mergeCell ref="C60:N60"/>
    <mergeCell ref="O60:P60"/>
    <mergeCell ref="Q60:R60"/>
    <mergeCell ref="S60:T60"/>
    <mergeCell ref="U60:V60"/>
    <mergeCell ref="W60:X60"/>
    <mergeCell ref="Y60:Z60"/>
    <mergeCell ref="AK59:AL59"/>
    <mergeCell ref="AM59:AN59"/>
    <mergeCell ref="AO59:AP59"/>
    <mergeCell ref="AQ59:AR59"/>
    <mergeCell ref="AS59:AT59"/>
    <mergeCell ref="AU59:AV59"/>
    <mergeCell ref="Y59:Z59"/>
    <mergeCell ref="AA59:AB59"/>
    <mergeCell ref="AC59:AD59"/>
    <mergeCell ref="AE59:AF59"/>
    <mergeCell ref="AG59:AH59"/>
    <mergeCell ref="AI59:AJ59"/>
    <mergeCell ref="AU58:AV58"/>
    <mergeCell ref="AW58:AX58"/>
    <mergeCell ref="AY58:AZ58"/>
    <mergeCell ref="A59:B59"/>
    <mergeCell ref="C59:N59"/>
    <mergeCell ref="O59:P59"/>
    <mergeCell ref="Q59:R59"/>
    <mergeCell ref="S59:T59"/>
    <mergeCell ref="U59:V59"/>
    <mergeCell ref="W59:X59"/>
    <mergeCell ref="AI58:AJ58"/>
    <mergeCell ref="AK58:AL58"/>
    <mergeCell ref="AM58:AN58"/>
    <mergeCell ref="AO58:AP58"/>
    <mergeCell ref="AQ58:AR58"/>
    <mergeCell ref="AS58:AT58"/>
    <mergeCell ref="W58:X58"/>
    <mergeCell ref="Y58:Z58"/>
    <mergeCell ref="AA58:AB58"/>
    <mergeCell ref="AC58:AD58"/>
    <mergeCell ref="AE58:AF58"/>
    <mergeCell ref="AG58:AH58"/>
    <mergeCell ref="A58:B58"/>
    <mergeCell ref="C58:N58"/>
    <mergeCell ref="O58:P58"/>
    <mergeCell ref="Q58:R58"/>
    <mergeCell ref="S58:T58"/>
    <mergeCell ref="U58:V58"/>
    <mergeCell ref="AO57:AP57"/>
    <mergeCell ref="AQ57:AR57"/>
    <mergeCell ref="AS57:AT57"/>
    <mergeCell ref="AU57:AV57"/>
    <mergeCell ref="AW57:AX57"/>
    <mergeCell ref="AY57:AZ57"/>
    <mergeCell ref="AC57:AD57"/>
    <mergeCell ref="AE57:AF57"/>
    <mergeCell ref="AG57:AH57"/>
    <mergeCell ref="AI57:AJ57"/>
    <mergeCell ref="AK57:AL57"/>
    <mergeCell ref="AM57:AN57"/>
    <mergeCell ref="AY56:AZ56"/>
    <mergeCell ref="A57:B57"/>
    <mergeCell ref="C57:N57"/>
    <mergeCell ref="O57:P57"/>
    <mergeCell ref="Q57:R57"/>
    <mergeCell ref="S57:T57"/>
    <mergeCell ref="U57:V57"/>
    <mergeCell ref="W57:X57"/>
    <mergeCell ref="Y57:Z57"/>
    <mergeCell ref="AA57:AB57"/>
    <mergeCell ref="AM56:AN56"/>
    <mergeCell ref="AO56:AP56"/>
    <mergeCell ref="AQ56:AR56"/>
    <mergeCell ref="AS56:AT56"/>
    <mergeCell ref="AU56:AV56"/>
    <mergeCell ref="AW56:AX56"/>
    <mergeCell ref="AA56:AB56"/>
    <mergeCell ref="AC56:AD56"/>
    <mergeCell ref="AE56:AF56"/>
    <mergeCell ref="AG56:AH56"/>
    <mergeCell ref="AI56:AJ56"/>
    <mergeCell ref="AK56:AL56"/>
    <mergeCell ref="AY54:AZ54"/>
    <mergeCell ref="A55:BA55"/>
    <mergeCell ref="A56:B56"/>
    <mergeCell ref="C56:N56"/>
    <mergeCell ref="O56:P56"/>
    <mergeCell ref="Q56:R56"/>
    <mergeCell ref="S56:T56"/>
    <mergeCell ref="U56:V56"/>
    <mergeCell ref="W56:X56"/>
    <mergeCell ref="Y56:Z56"/>
    <mergeCell ref="AM54:AN54"/>
    <mergeCell ref="AO54:AP54"/>
    <mergeCell ref="AQ54:AR54"/>
    <mergeCell ref="AS54:AT54"/>
    <mergeCell ref="AU54:AV54"/>
    <mergeCell ref="AW54:AX54"/>
    <mergeCell ref="AA54:AB54"/>
    <mergeCell ref="AC54:AD54"/>
    <mergeCell ref="AE54:AF54"/>
    <mergeCell ref="AG54:AH54"/>
    <mergeCell ref="AI54:AJ54"/>
    <mergeCell ref="AK54:AL54"/>
    <mergeCell ref="AU53:AV53"/>
    <mergeCell ref="AW53:AX53"/>
    <mergeCell ref="AY53:AZ53"/>
    <mergeCell ref="A54:N54"/>
    <mergeCell ref="O54:P54"/>
    <mergeCell ref="Q54:R54"/>
    <mergeCell ref="S54:T54"/>
    <mergeCell ref="U54:V54"/>
    <mergeCell ref="W54:X54"/>
    <mergeCell ref="Y54:Z54"/>
    <mergeCell ref="AI53:AJ53"/>
    <mergeCell ref="AK53:AL53"/>
    <mergeCell ref="AM53:AN53"/>
    <mergeCell ref="AO53:AP53"/>
    <mergeCell ref="AQ53:AR53"/>
    <mergeCell ref="AS53:AT53"/>
    <mergeCell ref="W53:X53"/>
    <mergeCell ref="Y53:Z53"/>
    <mergeCell ref="AA53:AB53"/>
    <mergeCell ref="AC53:AD53"/>
    <mergeCell ref="AE53:AF53"/>
    <mergeCell ref="AG53:AH53"/>
    <mergeCell ref="AQ52:AR52"/>
    <mergeCell ref="AS52:AT52"/>
    <mergeCell ref="AU52:AV52"/>
    <mergeCell ref="AW52:AX52"/>
    <mergeCell ref="AY52:AZ52"/>
    <mergeCell ref="A53:N53"/>
    <mergeCell ref="O53:P53"/>
    <mergeCell ref="Q53:R53"/>
    <mergeCell ref="S53:T53"/>
    <mergeCell ref="U53:V53"/>
    <mergeCell ref="AE52:AF52"/>
    <mergeCell ref="AG52:AH52"/>
    <mergeCell ref="AI52:AJ52"/>
    <mergeCell ref="AK52:AL52"/>
    <mergeCell ref="AM52:AN52"/>
    <mergeCell ref="AO52:AP52"/>
    <mergeCell ref="AY51:AZ51"/>
    <mergeCell ref="A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M51:AN51"/>
    <mergeCell ref="AO51:AP51"/>
    <mergeCell ref="AQ51:AR51"/>
    <mergeCell ref="AS51:AT51"/>
    <mergeCell ref="AU51:AV51"/>
    <mergeCell ref="AW51:AX51"/>
    <mergeCell ref="AA51:AB51"/>
    <mergeCell ref="AC51:AD51"/>
    <mergeCell ref="AE51:AF51"/>
    <mergeCell ref="AG51:AH51"/>
    <mergeCell ref="AI51:AJ51"/>
    <mergeCell ref="AK51:AL51"/>
    <mergeCell ref="AW50:AX50"/>
    <mergeCell ref="AY50:AZ50"/>
    <mergeCell ref="A51:B51"/>
    <mergeCell ref="C51:N51"/>
    <mergeCell ref="O51:P51"/>
    <mergeCell ref="Q51:R51"/>
    <mergeCell ref="S51:T51"/>
    <mergeCell ref="U51:V51"/>
    <mergeCell ref="W51:X51"/>
    <mergeCell ref="Y51:Z51"/>
    <mergeCell ref="AK50:AL50"/>
    <mergeCell ref="AM50:AN50"/>
    <mergeCell ref="AO50:AP50"/>
    <mergeCell ref="AQ50:AR50"/>
    <mergeCell ref="AS50:AT50"/>
    <mergeCell ref="AU50:AV50"/>
    <mergeCell ref="Y50:Z50"/>
    <mergeCell ref="AA50:AB50"/>
    <mergeCell ref="AC50:AD50"/>
    <mergeCell ref="AE50:AF50"/>
    <mergeCell ref="AG50:AH50"/>
    <mergeCell ref="AI50:AJ50"/>
    <mergeCell ref="A50:B50"/>
    <mergeCell ref="C50:N50"/>
    <mergeCell ref="O50:P50"/>
    <mergeCell ref="Q50:R50"/>
    <mergeCell ref="S50:T50"/>
    <mergeCell ref="U50:V50"/>
    <mergeCell ref="W50:X50"/>
    <mergeCell ref="A49:BA49"/>
    <mergeCell ref="AY46:AZ46"/>
    <mergeCell ref="AK47:AZ47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AM46:AN46"/>
    <mergeCell ref="AO46:AP46"/>
    <mergeCell ref="AQ46:AR46"/>
    <mergeCell ref="AS46:AT46"/>
    <mergeCell ref="AU46:AV46"/>
    <mergeCell ref="AW46:AX46"/>
    <mergeCell ref="O45:P48"/>
    <mergeCell ref="Q45:R48"/>
    <mergeCell ref="S45:V45"/>
    <mergeCell ref="AA45:AB48"/>
    <mergeCell ref="AC45:AH45"/>
    <mergeCell ref="AK45:AZ45"/>
    <mergeCell ref="S46:T48"/>
    <mergeCell ref="U46:V48"/>
    <mergeCell ref="AC46:AD48"/>
    <mergeCell ref="AE46:AF48"/>
    <mergeCell ref="BA43:BA48"/>
    <mergeCell ref="Y44:Z48"/>
    <mergeCell ref="AA44:AH44"/>
    <mergeCell ref="AI44:AJ48"/>
    <mergeCell ref="AK44:AN44"/>
    <mergeCell ref="AO44:AR44"/>
    <mergeCell ref="AS44:AV44"/>
    <mergeCell ref="AW44:AZ44"/>
    <mergeCell ref="AG46:AH48"/>
    <mergeCell ref="AK46:AL46"/>
    <mergeCell ref="X41:AT41"/>
    <mergeCell ref="AU41:AX41"/>
    <mergeCell ref="AY41:AZ41"/>
    <mergeCell ref="A42:BA42"/>
    <mergeCell ref="A43:B48"/>
    <mergeCell ref="C43:N48"/>
    <mergeCell ref="O43:V44"/>
    <mergeCell ref="W43:X48"/>
    <mergeCell ref="Y43:AJ43"/>
    <mergeCell ref="AK43:AZ43"/>
    <mergeCell ref="X39:AT39"/>
    <mergeCell ref="AU39:AX39"/>
    <mergeCell ref="AY39:AZ39"/>
    <mergeCell ref="X40:AT40"/>
    <mergeCell ref="AU40:AX40"/>
    <mergeCell ref="AY40:AZ40"/>
    <mergeCell ref="X37:AT37"/>
    <mergeCell ref="AU37:AX37"/>
    <mergeCell ref="AY37:AZ37"/>
    <mergeCell ref="X38:AT38"/>
    <mergeCell ref="AU38:AX38"/>
    <mergeCell ref="AY38:AZ38"/>
    <mergeCell ref="X35:AT35"/>
    <mergeCell ref="AU35:AX35"/>
    <mergeCell ref="AY35:AZ35"/>
    <mergeCell ref="X36:AT36"/>
    <mergeCell ref="AU36:AX36"/>
    <mergeCell ref="AY36:AZ36"/>
    <mergeCell ref="X33:AT33"/>
    <mergeCell ref="AU33:AX33"/>
    <mergeCell ref="AY33:AZ33"/>
    <mergeCell ref="F34:G34"/>
    <mergeCell ref="I34:J34"/>
    <mergeCell ref="X34:AT34"/>
    <mergeCell ref="AU34:AX34"/>
    <mergeCell ref="AY34:AZ34"/>
    <mergeCell ref="H25:H33"/>
    <mergeCell ref="I25:J33"/>
    <mergeCell ref="AU30:AX30"/>
    <mergeCell ref="AY30:AZ30"/>
    <mergeCell ref="X31:AT31"/>
    <mergeCell ref="AU31:AX31"/>
    <mergeCell ref="AY31:AZ31"/>
    <mergeCell ref="X32:AT32"/>
    <mergeCell ref="AU32:AX32"/>
    <mergeCell ref="AY32:AZ32"/>
    <mergeCell ref="AU25:AX28"/>
    <mergeCell ref="AY25:AZ28"/>
    <mergeCell ref="BA25:BA28"/>
    <mergeCell ref="M29:Q29"/>
    <mergeCell ref="R29:S29"/>
    <mergeCell ref="T29:U29"/>
    <mergeCell ref="X29:AT29"/>
    <mergeCell ref="AU29:AX29"/>
    <mergeCell ref="AY29:AZ29"/>
    <mergeCell ref="M25:Q28"/>
    <mergeCell ref="R25:S28"/>
    <mergeCell ref="T25:U28"/>
    <mergeCell ref="X25:AT28"/>
    <mergeCell ref="M30:Q31"/>
    <mergeCell ref="R30:S31"/>
    <mergeCell ref="T30:U31"/>
    <mergeCell ref="X30:AT30"/>
    <mergeCell ref="A25:A33"/>
    <mergeCell ref="B25:B33"/>
    <mergeCell ref="C25:C33"/>
    <mergeCell ref="D25:D33"/>
    <mergeCell ref="E25:E33"/>
    <mergeCell ref="F25:G33"/>
    <mergeCell ref="AF19:AI19"/>
    <mergeCell ref="AJ19:AN19"/>
    <mergeCell ref="AO19:AR19"/>
    <mergeCell ref="AS19:AW19"/>
    <mergeCell ref="AX19:BA19"/>
    <mergeCell ref="A24:J24"/>
    <mergeCell ref="M7:AO7"/>
    <mergeCell ref="A18:BA18"/>
    <mergeCell ref="A19:A20"/>
    <mergeCell ref="B19:E19"/>
    <mergeCell ref="F19:I19"/>
    <mergeCell ref="J19:N19"/>
    <mergeCell ref="O19:R19"/>
    <mergeCell ref="S19:W19"/>
    <mergeCell ref="X19:AA19"/>
    <mergeCell ref="AB19:AE19"/>
    <mergeCell ref="A4:L4"/>
    <mergeCell ref="AP4:BA4"/>
    <mergeCell ref="A5:L5"/>
    <mergeCell ref="M5:AO5"/>
    <mergeCell ref="AP5:BA5"/>
    <mergeCell ref="A6:BA6"/>
    <mergeCell ref="A1:L1"/>
    <mergeCell ref="AP1:BA1"/>
    <mergeCell ref="A2:L2"/>
    <mergeCell ref="AP2:BA2"/>
    <mergeCell ref="A3:L3"/>
    <mergeCell ref="AP3:BA3"/>
  </mergeCells>
  <printOptions horizontalCentered="1"/>
  <pageMargins left="0.3937007874015748" right="0.3937007874015748" top="0.48" bottom="0.44" header="0.35433070866141736" footer="0.35433070866141736"/>
  <pageSetup fitToHeight="3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51"/>
  <sheetViews>
    <sheetView view="pageBreakPreview" zoomScaleSheetLayoutView="100" workbookViewId="0" topLeftCell="A75">
      <selection activeCell="C147" sqref="C147"/>
    </sheetView>
  </sheetViews>
  <sheetFormatPr defaultColWidth="9.140625" defaultRowHeight="12.75"/>
  <cols>
    <col min="1" max="53" width="2.57421875" style="1" customWidth="1"/>
    <col min="54" max="16384" width="9.140625" style="1" customWidth="1"/>
  </cols>
  <sheetData>
    <row r="1" spans="1:53" ht="15.75">
      <c r="A1" s="93" t="s">
        <v>109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</row>
    <row r="2" spans="1:53" ht="15.75">
      <c r="A2" s="86" t="s">
        <v>115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</row>
    <row r="3" spans="1:53" ht="15.75">
      <c r="A3" s="86" t="s">
        <v>110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</row>
    <row r="4" spans="1:53" ht="15.75">
      <c r="A4" s="86" t="s">
        <v>466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</row>
    <row r="5" spans="1:53" ht="20.25" customHeight="1">
      <c r="A5" s="302" t="s">
        <v>111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86" t="s">
        <v>99</v>
      </c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303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</row>
    <row r="6" spans="1:53" ht="18.75" customHeight="1">
      <c r="A6" s="86" t="s">
        <v>43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</row>
    <row r="7" spans="13:41" ht="23.25" customHeight="1">
      <c r="M7" s="90" t="s">
        <v>44</v>
      </c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</row>
    <row r="8" spans="1:53" ht="19.5" customHeight="1">
      <c r="A8" s="8"/>
      <c r="B8" s="8"/>
      <c r="C8" s="8"/>
      <c r="D8" s="8"/>
      <c r="E8" s="8"/>
      <c r="F8" s="9" t="s">
        <v>512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0" t="s">
        <v>45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AA9" s="8"/>
      <c r="AB9" s="8"/>
      <c r="AC9" s="8"/>
      <c r="AD9" s="8"/>
      <c r="AE9" s="10" t="s">
        <v>46</v>
      </c>
      <c r="AF9" s="8"/>
      <c r="AG9" s="8"/>
      <c r="AH9" s="8"/>
      <c r="AI9" s="8"/>
      <c r="AJ9" s="8"/>
      <c r="AK9" s="8"/>
      <c r="AL9" s="8"/>
      <c r="AM9" s="8" t="s">
        <v>524</v>
      </c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ht="15" customHeight="1">
      <c r="A10" s="8"/>
      <c r="B10" s="8"/>
      <c r="C10" s="8"/>
      <c r="D10" s="8"/>
      <c r="E10" s="8"/>
      <c r="F10" s="9" t="s">
        <v>513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 t="s">
        <v>74</v>
      </c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13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M11" s="8"/>
      <c r="O11" s="8"/>
      <c r="P11" s="8"/>
      <c r="Q11" s="8"/>
      <c r="R11" s="8"/>
      <c r="S11" s="8"/>
      <c r="T11" s="10" t="s">
        <v>57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0"/>
      <c r="AG11" s="8"/>
      <c r="AH11" s="8"/>
      <c r="AI11" s="8"/>
      <c r="AJ11" s="8"/>
      <c r="AK11" s="8"/>
      <c r="AL11" s="8"/>
      <c r="AM11" s="8" t="s">
        <v>104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13.5" customHeight="1">
      <c r="A12" s="8"/>
      <c r="B12" s="8"/>
      <c r="C12" s="9" t="s">
        <v>116</v>
      </c>
      <c r="D12" s="9"/>
      <c r="E12" s="9"/>
      <c r="F12" s="9"/>
      <c r="G12" s="8"/>
      <c r="H12" s="8"/>
      <c r="I12" s="8"/>
      <c r="J12" s="8"/>
      <c r="K12" s="8"/>
      <c r="M12" s="8"/>
      <c r="O12" s="8"/>
      <c r="P12" s="8"/>
      <c r="Q12" s="8"/>
      <c r="R12" s="8"/>
      <c r="S12" s="8"/>
      <c r="T12" s="10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10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13.5" customHeight="1">
      <c r="A13" s="8"/>
      <c r="B13" s="8"/>
      <c r="C13" s="8" t="s">
        <v>117</v>
      </c>
      <c r="D13" s="8"/>
      <c r="E13" s="8"/>
      <c r="F13" s="8"/>
      <c r="G13" s="8"/>
      <c r="H13" s="8"/>
      <c r="I13" s="8"/>
      <c r="J13" s="8"/>
      <c r="K13" s="8"/>
      <c r="M13" s="8"/>
      <c r="O13" s="8"/>
      <c r="P13" s="8"/>
      <c r="Q13" s="8"/>
      <c r="R13" s="8"/>
      <c r="S13" s="8"/>
      <c r="T13" s="10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0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ht="13.5" customHeight="1">
      <c r="A14" s="8"/>
      <c r="B14" s="8"/>
      <c r="C14" s="8" t="s">
        <v>118</v>
      </c>
      <c r="D14" s="8"/>
      <c r="E14" s="8"/>
      <c r="F14" s="8"/>
      <c r="G14" s="8"/>
      <c r="H14" s="8"/>
      <c r="I14" s="8"/>
      <c r="J14" s="8"/>
      <c r="K14" s="8"/>
      <c r="M14" s="8"/>
      <c r="O14" s="8"/>
      <c r="P14" s="8"/>
      <c r="Q14" s="8"/>
      <c r="R14" s="8"/>
      <c r="S14" s="8"/>
      <c r="T14" s="10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0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13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M15" s="8"/>
      <c r="O15" s="8"/>
      <c r="P15" s="8"/>
      <c r="Q15" s="8"/>
      <c r="R15" s="8"/>
      <c r="S15" s="8"/>
      <c r="T15" s="10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0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ht="12.75" customHeight="1">
      <c r="A16" s="8"/>
      <c r="B16" s="8"/>
      <c r="C16" s="8"/>
      <c r="D16" s="8"/>
      <c r="E16" s="8"/>
      <c r="F16" s="9"/>
      <c r="G16" s="8"/>
      <c r="H16" s="8"/>
      <c r="I16" s="8"/>
      <c r="J16" s="8"/>
      <c r="K16" s="9" t="s">
        <v>73</v>
      </c>
      <c r="L16" s="8"/>
      <c r="M16" s="8"/>
      <c r="N16" s="8"/>
      <c r="O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9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M17" s="8"/>
      <c r="N17" s="10"/>
      <c r="O17" s="8"/>
      <c r="P17" s="8"/>
      <c r="Q17" s="8"/>
      <c r="R17" s="8"/>
      <c r="S17" s="8"/>
      <c r="T17" s="8"/>
      <c r="U17" s="8"/>
      <c r="V17" s="10" t="s">
        <v>47</v>
      </c>
      <c r="W17" s="8"/>
      <c r="X17" s="8"/>
      <c r="Y17" s="8"/>
      <c r="Z17" s="8"/>
      <c r="AA17" s="8"/>
      <c r="AB17" s="8"/>
      <c r="AC17" s="8"/>
      <c r="AD17" s="8"/>
      <c r="AE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21" customHeight="1">
      <c r="A18" s="86" t="s">
        <v>48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</row>
    <row r="19" spans="1:53" ht="12.75" customHeight="1">
      <c r="A19" s="87" t="s">
        <v>12</v>
      </c>
      <c r="B19" s="80" t="s">
        <v>0</v>
      </c>
      <c r="C19" s="89"/>
      <c r="D19" s="89"/>
      <c r="E19" s="81"/>
      <c r="F19" s="80" t="s">
        <v>1</v>
      </c>
      <c r="G19" s="89"/>
      <c r="H19" s="89"/>
      <c r="I19" s="81"/>
      <c r="J19" s="80" t="s">
        <v>2</v>
      </c>
      <c r="K19" s="89"/>
      <c r="L19" s="89"/>
      <c r="M19" s="89"/>
      <c r="N19" s="81"/>
      <c r="O19" s="80" t="s">
        <v>3</v>
      </c>
      <c r="P19" s="89"/>
      <c r="Q19" s="89"/>
      <c r="R19" s="81"/>
      <c r="S19" s="80" t="s">
        <v>4</v>
      </c>
      <c r="T19" s="89"/>
      <c r="U19" s="89"/>
      <c r="V19" s="89"/>
      <c r="W19" s="81"/>
      <c r="X19" s="80" t="s">
        <v>5</v>
      </c>
      <c r="Y19" s="89"/>
      <c r="Z19" s="89"/>
      <c r="AA19" s="81"/>
      <c r="AB19" s="80" t="s">
        <v>6</v>
      </c>
      <c r="AC19" s="89"/>
      <c r="AD19" s="89"/>
      <c r="AE19" s="81"/>
      <c r="AF19" s="80" t="s">
        <v>7</v>
      </c>
      <c r="AG19" s="89"/>
      <c r="AH19" s="89"/>
      <c r="AI19" s="81"/>
      <c r="AJ19" s="80" t="s">
        <v>8</v>
      </c>
      <c r="AK19" s="89"/>
      <c r="AL19" s="89"/>
      <c r="AM19" s="89"/>
      <c r="AN19" s="81"/>
      <c r="AO19" s="80" t="s">
        <v>9</v>
      </c>
      <c r="AP19" s="89"/>
      <c r="AQ19" s="89"/>
      <c r="AR19" s="81"/>
      <c r="AS19" s="80" t="s">
        <v>10</v>
      </c>
      <c r="AT19" s="89"/>
      <c r="AU19" s="89"/>
      <c r="AV19" s="89"/>
      <c r="AW19" s="81"/>
      <c r="AX19" s="80" t="s">
        <v>11</v>
      </c>
      <c r="AY19" s="89"/>
      <c r="AZ19" s="89"/>
      <c r="BA19" s="81"/>
    </row>
    <row r="20" spans="1:53" ht="15" customHeight="1">
      <c r="A20" s="88"/>
      <c r="B20" s="28">
        <v>1</v>
      </c>
      <c r="C20" s="28">
        <v>2</v>
      </c>
      <c r="D20" s="28">
        <v>3</v>
      </c>
      <c r="E20" s="28">
        <v>4</v>
      </c>
      <c r="F20" s="28">
        <v>5</v>
      </c>
      <c r="G20" s="28">
        <v>6</v>
      </c>
      <c r="H20" s="28">
        <v>7</v>
      </c>
      <c r="I20" s="28">
        <v>8</v>
      </c>
      <c r="J20" s="28">
        <v>9</v>
      </c>
      <c r="K20" s="28">
        <v>10</v>
      </c>
      <c r="L20" s="28">
        <v>11</v>
      </c>
      <c r="M20" s="28">
        <v>12</v>
      </c>
      <c r="N20" s="28">
        <v>13</v>
      </c>
      <c r="O20" s="28">
        <v>14</v>
      </c>
      <c r="P20" s="28">
        <v>15</v>
      </c>
      <c r="Q20" s="28">
        <v>16</v>
      </c>
      <c r="R20" s="28">
        <v>17</v>
      </c>
      <c r="S20" s="28">
        <v>18</v>
      </c>
      <c r="T20" s="28">
        <v>19</v>
      </c>
      <c r="U20" s="28">
        <v>20</v>
      </c>
      <c r="V20" s="28">
        <v>21</v>
      </c>
      <c r="W20" s="28">
        <v>22</v>
      </c>
      <c r="X20" s="28">
        <v>23</v>
      </c>
      <c r="Y20" s="28">
        <v>24</v>
      </c>
      <c r="Z20" s="28">
        <v>25</v>
      </c>
      <c r="AA20" s="28">
        <v>26</v>
      </c>
      <c r="AB20" s="28">
        <v>27</v>
      </c>
      <c r="AC20" s="28">
        <v>28</v>
      </c>
      <c r="AD20" s="28">
        <v>29</v>
      </c>
      <c r="AE20" s="28">
        <v>30</v>
      </c>
      <c r="AF20" s="28">
        <v>31</v>
      </c>
      <c r="AG20" s="28">
        <v>32</v>
      </c>
      <c r="AH20" s="28">
        <v>33</v>
      </c>
      <c r="AI20" s="28">
        <v>34</v>
      </c>
      <c r="AJ20" s="28">
        <v>35</v>
      </c>
      <c r="AK20" s="28">
        <v>36</v>
      </c>
      <c r="AL20" s="28">
        <v>37</v>
      </c>
      <c r="AM20" s="28">
        <v>38</v>
      </c>
      <c r="AN20" s="28">
        <v>39</v>
      </c>
      <c r="AO20" s="28">
        <v>40</v>
      </c>
      <c r="AP20" s="28">
        <v>41</v>
      </c>
      <c r="AQ20" s="28">
        <v>42</v>
      </c>
      <c r="AR20" s="28">
        <v>43</v>
      </c>
      <c r="AS20" s="28">
        <v>44</v>
      </c>
      <c r="AT20" s="28">
        <v>45</v>
      </c>
      <c r="AU20" s="28">
        <v>46</v>
      </c>
      <c r="AV20" s="28">
        <v>47</v>
      </c>
      <c r="AW20" s="28">
        <v>48</v>
      </c>
      <c r="AX20" s="28">
        <v>49</v>
      </c>
      <c r="AY20" s="28">
        <v>50</v>
      </c>
      <c r="AZ20" s="28">
        <v>51</v>
      </c>
      <c r="BA20" s="28">
        <v>52</v>
      </c>
    </row>
    <row r="21" spans="1:53" ht="12.75">
      <c r="A21" s="2" t="s">
        <v>75</v>
      </c>
      <c r="B21" s="11" t="s">
        <v>53</v>
      </c>
      <c r="C21" s="11" t="s">
        <v>53</v>
      </c>
      <c r="D21" s="11" t="s">
        <v>53</v>
      </c>
      <c r="E21" s="11" t="s">
        <v>53</v>
      </c>
      <c r="F21" s="11" t="s">
        <v>53</v>
      </c>
      <c r="G21" s="11" t="s">
        <v>53</v>
      </c>
      <c r="H21" s="11" t="s">
        <v>53</v>
      </c>
      <c r="I21" s="11" t="s">
        <v>53</v>
      </c>
      <c r="J21" s="11" t="s">
        <v>53</v>
      </c>
      <c r="K21" s="11" t="s">
        <v>53</v>
      </c>
      <c r="L21" s="11" t="s">
        <v>53</v>
      </c>
      <c r="M21" s="11" t="s">
        <v>53</v>
      </c>
      <c r="N21" s="11" t="s">
        <v>53</v>
      </c>
      <c r="O21" s="11" t="s">
        <v>53</v>
      </c>
      <c r="P21" s="11" t="s">
        <v>53</v>
      </c>
      <c r="Q21" s="11" t="s">
        <v>53</v>
      </c>
      <c r="R21" s="11" t="s">
        <v>55</v>
      </c>
      <c r="S21" s="11" t="s">
        <v>55</v>
      </c>
      <c r="T21" s="11" t="s">
        <v>55</v>
      </c>
      <c r="U21" s="11" t="s">
        <v>54</v>
      </c>
      <c r="V21" s="11" t="s">
        <v>92</v>
      </c>
      <c r="W21" s="11" t="s">
        <v>92</v>
      </c>
      <c r="X21" s="11" t="s">
        <v>92</v>
      </c>
      <c r="Y21" s="11" t="s">
        <v>92</v>
      </c>
      <c r="Z21" s="11" t="s">
        <v>53</v>
      </c>
      <c r="AA21" s="11" t="s">
        <v>53</v>
      </c>
      <c r="AB21" s="11" t="s">
        <v>53</v>
      </c>
      <c r="AC21" s="11" t="s">
        <v>53</v>
      </c>
      <c r="AD21" s="11" t="s">
        <v>53</v>
      </c>
      <c r="AE21" s="11" t="s">
        <v>53</v>
      </c>
      <c r="AF21" s="11" t="s">
        <v>53</v>
      </c>
      <c r="AG21" s="11" t="s">
        <v>53</v>
      </c>
      <c r="AH21" s="11" t="s">
        <v>53</v>
      </c>
      <c r="AI21" s="11" t="s">
        <v>53</v>
      </c>
      <c r="AJ21" s="11" t="s">
        <v>53</v>
      </c>
      <c r="AK21" s="11" t="s">
        <v>53</v>
      </c>
      <c r="AL21" s="11" t="s">
        <v>55</v>
      </c>
      <c r="AM21" s="11" t="s">
        <v>55</v>
      </c>
      <c r="AN21" s="11" t="s">
        <v>54</v>
      </c>
      <c r="AO21" s="11" t="s">
        <v>77</v>
      </c>
      <c r="AP21" s="11" t="s">
        <v>77</v>
      </c>
      <c r="AQ21" s="11" t="s">
        <v>77</v>
      </c>
      <c r="AR21" s="11" t="s">
        <v>77</v>
      </c>
      <c r="AS21" s="11"/>
      <c r="AT21" s="11"/>
      <c r="AU21" s="11"/>
      <c r="AV21" s="11"/>
      <c r="AW21" s="11"/>
      <c r="AX21" s="11"/>
      <c r="AY21" s="11"/>
      <c r="AZ21" s="11"/>
      <c r="BA21" s="11"/>
    </row>
    <row r="22" spans="1:36" s="12" customFormat="1" ht="9.75" customHeight="1">
      <c r="A22" s="12" t="s">
        <v>49</v>
      </c>
      <c r="J22" s="12" t="s">
        <v>50</v>
      </c>
      <c r="S22" s="12" t="s">
        <v>51</v>
      </c>
      <c r="AA22" s="12" t="s">
        <v>91</v>
      </c>
      <c r="AJ22" s="13" t="s">
        <v>105</v>
      </c>
    </row>
    <row r="23" spans="10:36" s="12" customFormat="1" ht="9.75" customHeight="1">
      <c r="J23" s="12" t="s">
        <v>52</v>
      </c>
      <c r="N23" s="12" t="s">
        <v>76</v>
      </c>
      <c r="X23" s="12" t="s">
        <v>114</v>
      </c>
      <c r="AJ23" s="12" t="s">
        <v>108</v>
      </c>
    </row>
    <row r="24" spans="1:51" ht="36.75" customHeight="1">
      <c r="A24" s="94" t="s">
        <v>342</v>
      </c>
      <c r="B24" s="94"/>
      <c r="C24" s="94"/>
      <c r="D24" s="94"/>
      <c r="E24" s="94"/>
      <c r="F24" s="94"/>
      <c r="G24" s="94"/>
      <c r="H24" s="94"/>
      <c r="I24" s="94"/>
      <c r="J24" s="94"/>
      <c r="M24" s="9" t="s">
        <v>80</v>
      </c>
      <c r="W24" s="21"/>
      <c r="X24" s="9" t="s">
        <v>525</v>
      </c>
      <c r="Y24" s="20"/>
      <c r="Z24" s="20"/>
      <c r="AA24" s="20"/>
      <c r="AB24" s="20"/>
      <c r="AC24" s="20"/>
      <c r="AD24" s="20"/>
      <c r="AE24" s="20"/>
      <c r="AF24" s="20"/>
      <c r="AG24" s="20"/>
      <c r="AH24" s="21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1:53" ht="12.75" customHeight="1">
      <c r="A25" s="103" t="s">
        <v>37</v>
      </c>
      <c r="B25" s="103" t="s">
        <v>38</v>
      </c>
      <c r="C25" s="91" t="s">
        <v>61</v>
      </c>
      <c r="D25" s="91" t="s">
        <v>78</v>
      </c>
      <c r="E25" s="91" t="s">
        <v>526</v>
      </c>
      <c r="F25" s="91" t="s">
        <v>79</v>
      </c>
      <c r="G25" s="91"/>
      <c r="H25" s="91" t="s">
        <v>39</v>
      </c>
      <c r="I25" s="91" t="s">
        <v>40</v>
      </c>
      <c r="J25" s="91"/>
      <c r="K25" s="29"/>
      <c r="L25" s="29"/>
      <c r="M25" s="95" t="s">
        <v>41</v>
      </c>
      <c r="N25" s="96"/>
      <c r="O25" s="96"/>
      <c r="P25" s="96"/>
      <c r="Q25" s="96"/>
      <c r="R25" s="101" t="s">
        <v>42</v>
      </c>
      <c r="S25" s="101"/>
      <c r="T25" s="101" t="s">
        <v>81</v>
      </c>
      <c r="U25" s="101"/>
      <c r="V25" s="15"/>
      <c r="W25" s="31"/>
      <c r="X25" s="102" t="s">
        <v>95</v>
      </c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306" t="s">
        <v>97</v>
      </c>
      <c r="AV25" s="306"/>
      <c r="AW25" s="306"/>
      <c r="AX25" s="306"/>
      <c r="AY25" s="306" t="s">
        <v>98</v>
      </c>
      <c r="AZ25" s="306"/>
      <c r="BA25" s="114" t="s">
        <v>42</v>
      </c>
    </row>
    <row r="26" spans="1:53" ht="12.75" customHeight="1">
      <c r="A26" s="104"/>
      <c r="B26" s="104"/>
      <c r="C26" s="92"/>
      <c r="D26" s="92"/>
      <c r="E26" s="92"/>
      <c r="F26" s="92"/>
      <c r="G26" s="92"/>
      <c r="H26" s="92"/>
      <c r="I26" s="92"/>
      <c r="J26" s="92"/>
      <c r="K26" s="29"/>
      <c r="L26" s="29"/>
      <c r="M26" s="97"/>
      <c r="N26" s="98"/>
      <c r="O26" s="98"/>
      <c r="P26" s="98"/>
      <c r="Q26" s="98"/>
      <c r="R26" s="101"/>
      <c r="S26" s="101"/>
      <c r="T26" s="101"/>
      <c r="U26" s="101"/>
      <c r="V26" s="16"/>
      <c r="W26" s="31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306"/>
      <c r="AV26" s="306"/>
      <c r="AW26" s="306"/>
      <c r="AX26" s="306"/>
      <c r="AY26" s="306"/>
      <c r="AZ26" s="306"/>
      <c r="BA26" s="115"/>
    </row>
    <row r="27" spans="1:53" ht="12.75" customHeight="1">
      <c r="A27" s="104"/>
      <c r="B27" s="104"/>
      <c r="C27" s="92"/>
      <c r="D27" s="92"/>
      <c r="E27" s="92"/>
      <c r="F27" s="92"/>
      <c r="G27" s="92"/>
      <c r="H27" s="92"/>
      <c r="I27" s="92"/>
      <c r="J27" s="92"/>
      <c r="K27" s="29"/>
      <c r="L27" s="29"/>
      <c r="M27" s="97"/>
      <c r="N27" s="98"/>
      <c r="O27" s="98"/>
      <c r="P27" s="98"/>
      <c r="Q27" s="98"/>
      <c r="R27" s="101"/>
      <c r="S27" s="101"/>
      <c r="T27" s="101"/>
      <c r="U27" s="101"/>
      <c r="V27" s="16"/>
      <c r="W27" s="16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306"/>
      <c r="AV27" s="306"/>
      <c r="AW27" s="306"/>
      <c r="AX27" s="306"/>
      <c r="AY27" s="306"/>
      <c r="AZ27" s="306"/>
      <c r="BA27" s="115"/>
    </row>
    <row r="28" spans="1:53" ht="12.75" customHeight="1">
      <c r="A28" s="104"/>
      <c r="B28" s="104"/>
      <c r="C28" s="92"/>
      <c r="D28" s="92"/>
      <c r="E28" s="92"/>
      <c r="F28" s="92"/>
      <c r="G28" s="92"/>
      <c r="H28" s="92"/>
      <c r="I28" s="92"/>
      <c r="J28" s="92"/>
      <c r="K28" s="29"/>
      <c r="L28" s="29"/>
      <c r="M28" s="99"/>
      <c r="N28" s="100"/>
      <c r="O28" s="100"/>
      <c r="P28" s="100"/>
      <c r="Q28" s="100"/>
      <c r="R28" s="101"/>
      <c r="S28" s="101"/>
      <c r="T28" s="101"/>
      <c r="U28" s="101"/>
      <c r="V28" s="16"/>
      <c r="W28" s="33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306"/>
      <c r="AV28" s="306"/>
      <c r="AW28" s="306"/>
      <c r="AX28" s="306"/>
      <c r="AY28" s="306"/>
      <c r="AZ28" s="306"/>
      <c r="BA28" s="116"/>
    </row>
    <row r="29" spans="1:53" ht="12.75" customHeight="1">
      <c r="A29" s="104"/>
      <c r="B29" s="104"/>
      <c r="C29" s="92"/>
      <c r="D29" s="92"/>
      <c r="E29" s="92"/>
      <c r="F29" s="92"/>
      <c r="G29" s="92"/>
      <c r="H29" s="92"/>
      <c r="I29" s="92"/>
      <c r="J29" s="92"/>
      <c r="K29" s="29"/>
      <c r="L29" s="29"/>
      <c r="M29" s="164" t="s">
        <v>113</v>
      </c>
      <c r="N29" s="165"/>
      <c r="O29" s="165"/>
      <c r="P29" s="165"/>
      <c r="Q29" s="165"/>
      <c r="R29" s="102">
        <v>2</v>
      </c>
      <c r="S29" s="102"/>
      <c r="T29" s="102">
        <v>4</v>
      </c>
      <c r="U29" s="102"/>
      <c r="V29" s="16"/>
      <c r="W29" s="16"/>
      <c r="X29" s="305" t="s">
        <v>68</v>
      </c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7" t="s">
        <v>103</v>
      </c>
      <c r="AV29" s="307"/>
      <c r="AW29" s="307"/>
      <c r="AX29" s="307"/>
      <c r="AY29" s="307">
        <v>10</v>
      </c>
      <c r="AZ29" s="307"/>
      <c r="BA29" s="11">
        <v>2</v>
      </c>
    </row>
    <row r="30" spans="1:53" ht="12.75" customHeight="1">
      <c r="A30" s="104"/>
      <c r="B30" s="104"/>
      <c r="C30" s="92"/>
      <c r="D30" s="92"/>
      <c r="E30" s="92"/>
      <c r="F30" s="92"/>
      <c r="G30" s="92"/>
      <c r="H30" s="92"/>
      <c r="I30" s="92"/>
      <c r="J30" s="92"/>
      <c r="K30" s="29"/>
      <c r="L30" s="29"/>
      <c r="M30" s="95" t="s">
        <v>112</v>
      </c>
      <c r="N30" s="96"/>
      <c r="O30" s="96"/>
      <c r="P30" s="96"/>
      <c r="Q30" s="123"/>
      <c r="R30" s="95"/>
      <c r="S30" s="123"/>
      <c r="T30" s="95"/>
      <c r="U30" s="123"/>
      <c r="V30" s="16"/>
      <c r="W30" s="16"/>
      <c r="X30" s="305" t="s">
        <v>70</v>
      </c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7" t="s">
        <v>103</v>
      </c>
      <c r="AV30" s="307"/>
      <c r="AW30" s="307"/>
      <c r="AX30" s="307"/>
      <c r="AY30" s="307">
        <v>10</v>
      </c>
      <c r="AZ30" s="307"/>
      <c r="BA30" s="11">
        <v>2</v>
      </c>
    </row>
    <row r="31" spans="1:53" ht="12.75" customHeight="1">
      <c r="A31" s="104"/>
      <c r="B31" s="104"/>
      <c r="C31" s="92"/>
      <c r="D31" s="92"/>
      <c r="E31" s="92"/>
      <c r="F31" s="92"/>
      <c r="G31" s="92"/>
      <c r="H31" s="92"/>
      <c r="I31" s="92"/>
      <c r="J31" s="92"/>
      <c r="K31" s="29"/>
      <c r="L31" s="29"/>
      <c r="M31" s="99"/>
      <c r="N31" s="100"/>
      <c r="O31" s="100"/>
      <c r="P31" s="100"/>
      <c r="Q31" s="262"/>
      <c r="R31" s="99"/>
      <c r="S31" s="262"/>
      <c r="T31" s="99"/>
      <c r="U31" s="262"/>
      <c r="V31" s="16"/>
      <c r="W31" s="16"/>
      <c r="X31" s="305" t="s">
        <v>458</v>
      </c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7" t="s">
        <v>103</v>
      </c>
      <c r="AV31" s="307"/>
      <c r="AW31" s="307"/>
      <c r="AX31" s="307"/>
      <c r="AY31" s="307">
        <v>10</v>
      </c>
      <c r="AZ31" s="307"/>
      <c r="BA31" s="11">
        <v>2</v>
      </c>
    </row>
    <row r="32" spans="1:53" ht="12.75" customHeight="1">
      <c r="A32" s="104"/>
      <c r="B32" s="104"/>
      <c r="C32" s="92"/>
      <c r="D32" s="92"/>
      <c r="E32" s="92"/>
      <c r="F32" s="92"/>
      <c r="G32" s="92"/>
      <c r="H32" s="92"/>
      <c r="I32" s="92"/>
      <c r="J32" s="92"/>
      <c r="K32" s="29"/>
      <c r="L32" s="29"/>
      <c r="M32" s="30"/>
      <c r="N32" s="30"/>
      <c r="O32" s="29"/>
      <c r="P32" s="29"/>
      <c r="Q32" s="29"/>
      <c r="R32" s="29"/>
      <c r="S32" s="30"/>
      <c r="T32" s="30"/>
      <c r="U32" s="16"/>
      <c r="V32" s="16"/>
      <c r="W32" s="33"/>
      <c r="X32" s="305" t="s">
        <v>388</v>
      </c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7" t="s">
        <v>103</v>
      </c>
      <c r="AV32" s="307"/>
      <c r="AW32" s="307"/>
      <c r="AX32" s="307"/>
      <c r="AY32" s="307">
        <v>10</v>
      </c>
      <c r="AZ32" s="307"/>
      <c r="BA32" s="11">
        <v>2</v>
      </c>
    </row>
    <row r="33" spans="1:53" ht="12.75" customHeight="1">
      <c r="A33" s="104"/>
      <c r="B33" s="104"/>
      <c r="C33" s="92"/>
      <c r="D33" s="92"/>
      <c r="E33" s="92"/>
      <c r="F33" s="92"/>
      <c r="G33" s="92"/>
      <c r="H33" s="92"/>
      <c r="I33" s="92"/>
      <c r="J33" s="92"/>
      <c r="K33" s="29"/>
      <c r="L33" s="29"/>
      <c r="M33" s="30"/>
      <c r="N33" s="30"/>
      <c r="O33" s="29"/>
      <c r="P33" s="29"/>
      <c r="Q33" s="29"/>
      <c r="R33" s="29"/>
      <c r="S33" s="30"/>
      <c r="T33" s="30"/>
      <c r="U33" s="16"/>
      <c r="V33" s="16"/>
      <c r="W33" s="33"/>
      <c r="X33" s="220" t="s">
        <v>390</v>
      </c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2"/>
      <c r="AU33" s="307" t="s">
        <v>103</v>
      </c>
      <c r="AV33" s="307"/>
      <c r="AW33" s="307"/>
      <c r="AX33" s="307"/>
      <c r="AY33" s="307">
        <v>10</v>
      </c>
      <c r="AZ33" s="307"/>
      <c r="BA33" s="11">
        <v>2</v>
      </c>
    </row>
    <row r="34" spans="1:53" ht="12.75" customHeight="1">
      <c r="A34" s="2" t="s">
        <v>75</v>
      </c>
      <c r="B34" s="2">
        <v>28</v>
      </c>
      <c r="C34" s="2">
        <v>5</v>
      </c>
      <c r="D34" s="2">
        <v>4</v>
      </c>
      <c r="E34" s="2">
        <v>4</v>
      </c>
      <c r="F34" s="308"/>
      <c r="G34" s="308"/>
      <c r="H34" s="2">
        <v>2</v>
      </c>
      <c r="I34" s="308">
        <f>SUM(B34:H34)</f>
        <v>43</v>
      </c>
      <c r="J34" s="308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305" t="s">
        <v>389</v>
      </c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7" t="s">
        <v>103</v>
      </c>
      <c r="AV34" s="307"/>
      <c r="AW34" s="307"/>
      <c r="AX34" s="307"/>
      <c r="AY34" s="307">
        <v>10</v>
      </c>
      <c r="AZ34" s="307"/>
      <c r="BA34" s="11">
        <v>2</v>
      </c>
    </row>
    <row r="35" spans="1:53" ht="12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7"/>
      <c r="P35" s="17"/>
      <c r="Q35" s="17"/>
      <c r="R35" s="17"/>
      <c r="S35" s="18"/>
      <c r="T35" s="18"/>
      <c r="U35" s="16"/>
      <c r="V35" s="16"/>
      <c r="W35" s="16"/>
      <c r="X35" s="220" t="s">
        <v>391</v>
      </c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2"/>
      <c r="AU35" s="307" t="s">
        <v>103</v>
      </c>
      <c r="AV35" s="307"/>
      <c r="AW35" s="307"/>
      <c r="AX35" s="307"/>
      <c r="AY35" s="307">
        <v>10</v>
      </c>
      <c r="AZ35" s="307"/>
      <c r="BA35" s="11">
        <v>2</v>
      </c>
    </row>
    <row r="36" spans="1:53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9"/>
      <c r="P36" s="19"/>
      <c r="Q36" s="19"/>
      <c r="R36" s="19"/>
      <c r="S36" s="19"/>
      <c r="T36" s="19"/>
      <c r="U36" s="16"/>
      <c r="V36" s="16"/>
      <c r="W36" s="16"/>
      <c r="X36" s="220" t="s">
        <v>392</v>
      </c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2"/>
      <c r="AU36" s="307" t="s">
        <v>103</v>
      </c>
      <c r="AV36" s="307"/>
      <c r="AW36" s="307"/>
      <c r="AX36" s="307"/>
      <c r="AY36" s="307">
        <v>10</v>
      </c>
      <c r="AZ36" s="307"/>
      <c r="BA36" s="11">
        <v>2</v>
      </c>
    </row>
    <row r="37" spans="1:53" ht="12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16"/>
      <c r="V37" s="16"/>
      <c r="W37" s="16"/>
      <c r="X37" s="220" t="s">
        <v>69</v>
      </c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2"/>
      <c r="AU37" s="307" t="s">
        <v>103</v>
      </c>
      <c r="AV37" s="307"/>
      <c r="AW37" s="307"/>
      <c r="AX37" s="307"/>
      <c r="AY37" s="307">
        <v>10</v>
      </c>
      <c r="AZ37" s="307"/>
      <c r="BA37" s="11">
        <v>2</v>
      </c>
    </row>
    <row r="38" spans="1:53" s="8" customFormat="1" ht="12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W38" s="23"/>
      <c r="X38" s="220" t="s">
        <v>71</v>
      </c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2"/>
      <c r="AU38" s="307" t="s">
        <v>103</v>
      </c>
      <c r="AV38" s="307"/>
      <c r="AW38" s="307"/>
      <c r="AX38" s="307"/>
      <c r="AY38" s="307">
        <v>10</v>
      </c>
      <c r="AZ38" s="307"/>
      <c r="BA38" s="11">
        <v>2</v>
      </c>
    </row>
    <row r="39" spans="1:53" s="8" customFormat="1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W39" s="23"/>
      <c r="X39" s="305" t="s">
        <v>393</v>
      </c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7" t="s">
        <v>103</v>
      </c>
      <c r="AV39" s="307"/>
      <c r="AW39" s="307"/>
      <c r="AX39" s="307"/>
      <c r="AY39" s="307">
        <v>10</v>
      </c>
      <c r="AZ39" s="307"/>
      <c r="BA39" s="11">
        <v>2</v>
      </c>
    </row>
    <row r="40" spans="1:53" s="8" customFormat="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W40" s="33"/>
      <c r="X40" s="220" t="s">
        <v>394</v>
      </c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2"/>
      <c r="AU40" s="307" t="s">
        <v>103</v>
      </c>
      <c r="AV40" s="307"/>
      <c r="AW40" s="307"/>
      <c r="AX40" s="307"/>
      <c r="AY40" s="307">
        <v>10</v>
      </c>
      <c r="AZ40" s="307"/>
      <c r="BA40" s="11">
        <v>2</v>
      </c>
    </row>
    <row r="41" spans="1:53" s="8" customFormat="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W41" s="23"/>
      <c r="X41" s="220" t="s">
        <v>395</v>
      </c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2"/>
      <c r="AU41" s="307" t="s">
        <v>103</v>
      </c>
      <c r="AV41" s="307"/>
      <c r="AW41" s="307"/>
      <c r="AX41" s="307"/>
      <c r="AY41" s="307">
        <v>10</v>
      </c>
      <c r="AZ41" s="307"/>
      <c r="BA41" s="11">
        <v>2</v>
      </c>
    </row>
    <row r="42" spans="1:53" ht="50.25" customHeight="1">
      <c r="A42" s="86" t="s">
        <v>83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</row>
    <row r="43" spans="1:53" ht="12.75">
      <c r="A43" s="141" t="s">
        <v>464</v>
      </c>
      <c r="B43" s="142"/>
      <c r="C43" s="147" t="s">
        <v>13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9"/>
      <c r="O43" s="95" t="s">
        <v>14</v>
      </c>
      <c r="P43" s="96"/>
      <c r="Q43" s="96"/>
      <c r="R43" s="96"/>
      <c r="S43" s="96"/>
      <c r="T43" s="96"/>
      <c r="U43" s="96"/>
      <c r="V43" s="156"/>
      <c r="W43" s="158" t="s">
        <v>20</v>
      </c>
      <c r="X43" s="159"/>
      <c r="Y43" s="164" t="s">
        <v>21</v>
      </c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167" t="s">
        <v>30</v>
      </c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9"/>
      <c r="BA43" s="159"/>
    </row>
    <row r="44" spans="1:53" ht="12.75">
      <c r="A44" s="143"/>
      <c r="B44" s="144"/>
      <c r="C44" s="150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2"/>
      <c r="O44" s="99"/>
      <c r="P44" s="100"/>
      <c r="Q44" s="100"/>
      <c r="R44" s="100"/>
      <c r="S44" s="100"/>
      <c r="T44" s="100"/>
      <c r="U44" s="100"/>
      <c r="V44" s="157"/>
      <c r="W44" s="160"/>
      <c r="X44" s="161"/>
      <c r="Y44" s="170" t="s">
        <v>22</v>
      </c>
      <c r="Z44" s="159"/>
      <c r="AA44" s="164" t="s">
        <v>24</v>
      </c>
      <c r="AB44" s="165"/>
      <c r="AC44" s="165"/>
      <c r="AD44" s="165"/>
      <c r="AE44" s="165"/>
      <c r="AF44" s="165"/>
      <c r="AG44" s="165"/>
      <c r="AH44" s="173"/>
      <c r="AI44" s="170" t="s">
        <v>25</v>
      </c>
      <c r="AJ44" s="174"/>
      <c r="AK44" s="177" t="s">
        <v>94</v>
      </c>
      <c r="AL44" s="165"/>
      <c r="AM44" s="165"/>
      <c r="AN44" s="173"/>
      <c r="AO44" s="164"/>
      <c r="AP44" s="165"/>
      <c r="AQ44" s="165"/>
      <c r="AR44" s="173"/>
      <c r="AS44" s="164"/>
      <c r="AT44" s="165"/>
      <c r="AU44" s="165"/>
      <c r="AV44" s="173"/>
      <c r="AW44" s="164"/>
      <c r="AX44" s="165"/>
      <c r="AY44" s="165"/>
      <c r="AZ44" s="166"/>
      <c r="BA44" s="161"/>
    </row>
    <row r="45" spans="1:53" ht="12.75">
      <c r="A45" s="143"/>
      <c r="B45" s="144"/>
      <c r="C45" s="150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2"/>
      <c r="O45" s="170" t="s">
        <v>15</v>
      </c>
      <c r="P45" s="159"/>
      <c r="Q45" s="170" t="s">
        <v>19</v>
      </c>
      <c r="R45" s="159"/>
      <c r="S45" s="164" t="s">
        <v>16</v>
      </c>
      <c r="T45" s="165"/>
      <c r="U45" s="165"/>
      <c r="V45" s="166"/>
      <c r="W45" s="160"/>
      <c r="X45" s="161"/>
      <c r="Y45" s="171"/>
      <c r="Z45" s="161"/>
      <c r="AA45" s="170" t="s">
        <v>23</v>
      </c>
      <c r="AB45" s="159"/>
      <c r="AC45" s="164" t="s">
        <v>26</v>
      </c>
      <c r="AD45" s="165"/>
      <c r="AE45" s="165"/>
      <c r="AF45" s="165"/>
      <c r="AG45" s="165"/>
      <c r="AH45" s="173"/>
      <c r="AI45" s="171"/>
      <c r="AJ45" s="175"/>
      <c r="AK45" s="177" t="s">
        <v>31</v>
      </c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6"/>
      <c r="BA45" s="161"/>
    </row>
    <row r="46" spans="1:53" ht="12.75">
      <c r="A46" s="143"/>
      <c r="B46" s="144"/>
      <c r="C46" s="150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2"/>
      <c r="O46" s="171"/>
      <c r="P46" s="161"/>
      <c r="Q46" s="171"/>
      <c r="R46" s="161"/>
      <c r="S46" s="170" t="s">
        <v>17</v>
      </c>
      <c r="T46" s="159"/>
      <c r="U46" s="170" t="s">
        <v>18</v>
      </c>
      <c r="V46" s="174"/>
      <c r="W46" s="160"/>
      <c r="X46" s="161"/>
      <c r="Y46" s="171"/>
      <c r="Z46" s="161"/>
      <c r="AA46" s="171"/>
      <c r="AB46" s="161"/>
      <c r="AC46" s="170" t="s">
        <v>27</v>
      </c>
      <c r="AD46" s="178"/>
      <c r="AE46" s="181" t="s">
        <v>28</v>
      </c>
      <c r="AF46" s="178"/>
      <c r="AG46" s="158" t="s">
        <v>29</v>
      </c>
      <c r="AH46" s="159"/>
      <c r="AI46" s="171"/>
      <c r="AJ46" s="175"/>
      <c r="AK46" s="177">
        <v>1</v>
      </c>
      <c r="AL46" s="173"/>
      <c r="AM46" s="164">
        <v>2</v>
      </c>
      <c r="AN46" s="173"/>
      <c r="AO46" s="164"/>
      <c r="AP46" s="173"/>
      <c r="AQ46" s="164"/>
      <c r="AR46" s="173"/>
      <c r="AS46" s="164"/>
      <c r="AT46" s="173"/>
      <c r="AU46" s="164"/>
      <c r="AV46" s="173"/>
      <c r="AW46" s="164"/>
      <c r="AX46" s="173"/>
      <c r="AY46" s="164"/>
      <c r="AZ46" s="166"/>
      <c r="BA46" s="161"/>
    </row>
    <row r="47" spans="1:53" ht="12.75">
      <c r="A47" s="143"/>
      <c r="B47" s="144"/>
      <c r="C47" s="150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2"/>
      <c r="O47" s="171"/>
      <c r="P47" s="161"/>
      <c r="Q47" s="171"/>
      <c r="R47" s="161"/>
      <c r="S47" s="171"/>
      <c r="T47" s="161"/>
      <c r="U47" s="171"/>
      <c r="V47" s="175"/>
      <c r="W47" s="160"/>
      <c r="X47" s="161"/>
      <c r="Y47" s="171"/>
      <c r="Z47" s="161"/>
      <c r="AA47" s="171"/>
      <c r="AB47" s="161"/>
      <c r="AC47" s="171"/>
      <c r="AD47" s="179"/>
      <c r="AE47" s="182"/>
      <c r="AF47" s="179"/>
      <c r="AG47" s="160"/>
      <c r="AH47" s="161"/>
      <c r="AI47" s="171"/>
      <c r="AJ47" s="175"/>
      <c r="AK47" s="177" t="s">
        <v>32</v>
      </c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6"/>
      <c r="BA47" s="161"/>
    </row>
    <row r="48" spans="1:53" ht="12.75">
      <c r="A48" s="145"/>
      <c r="B48" s="146"/>
      <c r="C48" s="153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5"/>
      <c r="O48" s="172"/>
      <c r="P48" s="163"/>
      <c r="Q48" s="172"/>
      <c r="R48" s="163"/>
      <c r="S48" s="172"/>
      <c r="T48" s="163"/>
      <c r="U48" s="172"/>
      <c r="V48" s="176"/>
      <c r="W48" s="162"/>
      <c r="X48" s="163"/>
      <c r="Y48" s="172"/>
      <c r="Z48" s="163"/>
      <c r="AA48" s="172"/>
      <c r="AB48" s="163"/>
      <c r="AC48" s="172"/>
      <c r="AD48" s="180"/>
      <c r="AE48" s="183"/>
      <c r="AF48" s="180"/>
      <c r="AG48" s="162"/>
      <c r="AH48" s="163"/>
      <c r="AI48" s="172"/>
      <c r="AJ48" s="176"/>
      <c r="AK48" s="177">
        <v>16</v>
      </c>
      <c r="AL48" s="173"/>
      <c r="AM48" s="164">
        <v>12</v>
      </c>
      <c r="AN48" s="173"/>
      <c r="AO48" s="164"/>
      <c r="AP48" s="173"/>
      <c r="AQ48" s="164"/>
      <c r="AR48" s="173"/>
      <c r="AS48" s="164"/>
      <c r="AT48" s="173"/>
      <c r="AU48" s="164"/>
      <c r="AV48" s="173"/>
      <c r="AW48" s="164"/>
      <c r="AX48" s="173"/>
      <c r="AY48" s="164"/>
      <c r="AZ48" s="166"/>
      <c r="BA48" s="163"/>
    </row>
    <row r="49" spans="1:53" ht="20.25" customHeight="1">
      <c r="A49" s="184" t="s">
        <v>469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6"/>
    </row>
    <row r="50" spans="1:53" ht="12.75" customHeight="1">
      <c r="A50" s="75" t="s">
        <v>528</v>
      </c>
      <c r="B50" s="76"/>
      <c r="C50" s="309" t="s">
        <v>67</v>
      </c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1"/>
      <c r="O50" s="85">
        <v>2</v>
      </c>
      <c r="P50" s="59"/>
      <c r="Q50" s="85"/>
      <c r="R50" s="59"/>
      <c r="S50" s="85"/>
      <c r="T50" s="59"/>
      <c r="U50" s="85"/>
      <c r="V50" s="187"/>
      <c r="W50" s="58">
        <f>Y50/30</f>
        <v>6</v>
      </c>
      <c r="X50" s="59"/>
      <c r="Y50" s="85">
        <f>SUM(AA50,AI50)</f>
        <v>180</v>
      </c>
      <c r="Z50" s="59"/>
      <c r="AA50" s="85">
        <f>SUM(AK50*AK$48,AM50*AM$48,AO50*AO$48,AQ50*AQ$48,AS50*AS$48,AU50*AU$48,AW50*AW$48,AY50*AY$48)</f>
        <v>68</v>
      </c>
      <c r="AB50" s="59"/>
      <c r="AC50" s="85">
        <v>28</v>
      </c>
      <c r="AD50" s="188"/>
      <c r="AE50" s="189">
        <v>40</v>
      </c>
      <c r="AF50" s="188"/>
      <c r="AG50" s="189"/>
      <c r="AH50" s="59"/>
      <c r="AI50" s="85">
        <v>112</v>
      </c>
      <c r="AJ50" s="187"/>
      <c r="AK50" s="58">
        <v>2</v>
      </c>
      <c r="AL50" s="59"/>
      <c r="AM50" s="85">
        <v>3</v>
      </c>
      <c r="AN50" s="59"/>
      <c r="AO50" s="85"/>
      <c r="AP50" s="59"/>
      <c r="AQ50" s="85"/>
      <c r="AR50" s="59"/>
      <c r="AS50" s="85"/>
      <c r="AT50" s="59"/>
      <c r="AU50" s="85"/>
      <c r="AV50" s="59"/>
      <c r="AW50" s="85"/>
      <c r="AX50" s="59"/>
      <c r="AY50" s="85"/>
      <c r="AZ50" s="187"/>
      <c r="BA50" s="4"/>
    </row>
    <row r="51" spans="1:53" ht="12.75" customHeight="1">
      <c r="A51" s="75" t="s">
        <v>529</v>
      </c>
      <c r="B51" s="76"/>
      <c r="C51" s="309" t="s">
        <v>59</v>
      </c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1"/>
      <c r="O51" s="85"/>
      <c r="P51" s="59"/>
      <c r="Q51" s="85">
        <v>2</v>
      </c>
      <c r="R51" s="59"/>
      <c r="S51" s="85"/>
      <c r="T51" s="59"/>
      <c r="U51" s="85"/>
      <c r="V51" s="187"/>
      <c r="W51" s="58">
        <f>Y51/30</f>
        <v>3</v>
      </c>
      <c r="X51" s="59"/>
      <c r="Y51" s="85">
        <f>SUM(AA51,AI51)</f>
        <v>90</v>
      </c>
      <c r="Z51" s="59"/>
      <c r="AA51" s="85">
        <f>SUM(AK51*AK$48,AM51*AM$48,AO51*AO$48,AQ51*AQ$48,AS51*AS$48,AU51*AU$48,AW51*AW$48,AY51*AY$48)</f>
        <v>36</v>
      </c>
      <c r="AB51" s="59"/>
      <c r="AC51" s="85">
        <v>12</v>
      </c>
      <c r="AD51" s="188"/>
      <c r="AE51" s="189">
        <v>24</v>
      </c>
      <c r="AF51" s="188"/>
      <c r="AG51" s="189"/>
      <c r="AH51" s="59"/>
      <c r="AI51" s="85">
        <v>54</v>
      </c>
      <c r="AJ51" s="187"/>
      <c r="AK51" s="58"/>
      <c r="AL51" s="59"/>
      <c r="AM51" s="85">
        <v>3</v>
      </c>
      <c r="AN51" s="59"/>
      <c r="AO51" s="85"/>
      <c r="AP51" s="59"/>
      <c r="AQ51" s="85"/>
      <c r="AR51" s="59"/>
      <c r="AS51" s="85"/>
      <c r="AT51" s="59"/>
      <c r="AU51" s="85"/>
      <c r="AV51" s="59"/>
      <c r="AW51" s="85"/>
      <c r="AX51" s="59"/>
      <c r="AY51" s="85"/>
      <c r="AZ51" s="187"/>
      <c r="BA51" s="4"/>
    </row>
    <row r="52" spans="1:53" ht="12.75" customHeight="1">
      <c r="A52" s="271" t="s">
        <v>107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3"/>
      <c r="O52" s="53"/>
      <c r="P52" s="54"/>
      <c r="Q52" s="53" t="s">
        <v>102</v>
      </c>
      <c r="R52" s="54"/>
      <c r="S52" s="53"/>
      <c r="T52" s="54"/>
      <c r="U52" s="53"/>
      <c r="V52" s="55"/>
      <c r="W52" s="58">
        <f>Y52/30</f>
        <v>6</v>
      </c>
      <c r="X52" s="59"/>
      <c r="Y52" s="53">
        <f>SUM(AA52,AI52)</f>
        <v>180</v>
      </c>
      <c r="Z52" s="54"/>
      <c r="AA52" s="53"/>
      <c r="AB52" s="54"/>
      <c r="AC52" s="53"/>
      <c r="AD52" s="60"/>
      <c r="AE52" s="61"/>
      <c r="AF52" s="60"/>
      <c r="AG52" s="61"/>
      <c r="AH52" s="54"/>
      <c r="AI52" s="53">
        <v>180</v>
      </c>
      <c r="AJ52" s="55"/>
      <c r="AK52" s="126"/>
      <c r="AL52" s="54"/>
      <c r="AM52" s="53"/>
      <c r="AN52" s="54"/>
      <c r="AO52" s="53"/>
      <c r="AP52" s="54"/>
      <c r="AQ52" s="53"/>
      <c r="AR52" s="54"/>
      <c r="AS52" s="53"/>
      <c r="AT52" s="54"/>
      <c r="AU52" s="53"/>
      <c r="AV52" s="54"/>
      <c r="AW52" s="53"/>
      <c r="AX52" s="54"/>
      <c r="AY52" s="53"/>
      <c r="AZ52" s="55"/>
      <c r="BA52" s="4"/>
    </row>
    <row r="53" spans="1:53" ht="12.75" customHeight="1" thickBot="1">
      <c r="A53" s="268" t="s">
        <v>396</v>
      </c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70"/>
      <c r="O53" s="53"/>
      <c r="P53" s="54"/>
      <c r="Q53" s="53"/>
      <c r="R53" s="54"/>
      <c r="S53" s="53"/>
      <c r="T53" s="54"/>
      <c r="U53" s="53"/>
      <c r="V53" s="55"/>
      <c r="W53" s="58">
        <f>Y53/30</f>
        <v>3</v>
      </c>
      <c r="X53" s="59"/>
      <c r="Y53" s="53">
        <f>SUM(AA53,AI53)</f>
        <v>90</v>
      </c>
      <c r="Z53" s="54"/>
      <c r="AA53" s="53"/>
      <c r="AB53" s="54"/>
      <c r="AC53" s="53"/>
      <c r="AD53" s="60"/>
      <c r="AE53" s="61"/>
      <c r="AF53" s="60"/>
      <c r="AG53" s="61"/>
      <c r="AH53" s="54"/>
      <c r="AI53" s="53">
        <v>90</v>
      </c>
      <c r="AJ53" s="55"/>
      <c r="AK53" s="126"/>
      <c r="AL53" s="54"/>
      <c r="AM53" s="53"/>
      <c r="AN53" s="54"/>
      <c r="AO53" s="53"/>
      <c r="AP53" s="54"/>
      <c r="AQ53" s="53"/>
      <c r="AR53" s="54"/>
      <c r="AS53" s="53"/>
      <c r="AT53" s="54"/>
      <c r="AU53" s="53"/>
      <c r="AV53" s="54"/>
      <c r="AW53" s="53"/>
      <c r="AX53" s="54"/>
      <c r="AY53" s="53"/>
      <c r="AZ53" s="55"/>
      <c r="BA53" s="4"/>
    </row>
    <row r="54" spans="1:53" ht="13.5" customHeight="1" thickBot="1">
      <c r="A54" s="210" t="s">
        <v>85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2"/>
      <c r="O54" s="200">
        <v>1</v>
      </c>
      <c r="P54" s="201"/>
      <c r="Q54" s="200">
        <v>2</v>
      </c>
      <c r="R54" s="201"/>
      <c r="S54" s="200"/>
      <c r="T54" s="201"/>
      <c r="U54" s="200"/>
      <c r="V54" s="213"/>
      <c r="W54" s="211">
        <f>SUM(W50:X53)</f>
        <v>18</v>
      </c>
      <c r="X54" s="212"/>
      <c r="Y54" s="211">
        <f>SUM(Y50:Z53)</f>
        <v>540</v>
      </c>
      <c r="Z54" s="212"/>
      <c r="AA54" s="211">
        <f>SUM(AA50:AB53)</f>
        <v>104</v>
      </c>
      <c r="AB54" s="212"/>
      <c r="AC54" s="211">
        <f>SUM(AC50:AD53)</f>
        <v>40</v>
      </c>
      <c r="AD54" s="212"/>
      <c r="AE54" s="211">
        <f>SUM(AE50:AF53)</f>
        <v>64</v>
      </c>
      <c r="AF54" s="212"/>
      <c r="AG54" s="211">
        <f>SUM(AG50:AH53)</f>
        <v>0</v>
      </c>
      <c r="AH54" s="212"/>
      <c r="AI54" s="211">
        <f>SUM(AI50:AJ53)</f>
        <v>436</v>
      </c>
      <c r="AJ54" s="212"/>
      <c r="AK54" s="202">
        <f>SUM(AK50:AL53)</f>
        <v>2</v>
      </c>
      <c r="AL54" s="201"/>
      <c r="AM54" s="202">
        <f>SUM(AM50:AN53)</f>
        <v>6</v>
      </c>
      <c r="AN54" s="201"/>
      <c r="AO54" s="200"/>
      <c r="AP54" s="201"/>
      <c r="AQ54" s="200"/>
      <c r="AR54" s="201"/>
      <c r="AS54" s="200"/>
      <c r="AT54" s="201"/>
      <c r="AU54" s="200"/>
      <c r="AV54" s="201"/>
      <c r="AW54" s="200"/>
      <c r="AX54" s="201"/>
      <c r="AY54" s="203"/>
      <c r="AZ54" s="213"/>
      <c r="BA54" s="5"/>
    </row>
    <row r="55" spans="1:53" ht="13.5" customHeight="1">
      <c r="A55" s="256" t="s">
        <v>534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7"/>
    </row>
    <row r="56" spans="1:53" ht="24" customHeight="1">
      <c r="A56" s="75" t="s">
        <v>530</v>
      </c>
      <c r="B56" s="76"/>
      <c r="C56" s="64" t="s">
        <v>398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6"/>
      <c r="O56" s="53">
        <v>1</v>
      </c>
      <c r="P56" s="54"/>
      <c r="Q56" s="53"/>
      <c r="R56" s="54"/>
      <c r="S56" s="53"/>
      <c r="T56" s="54"/>
      <c r="U56" s="53"/>
      <c r="V56" s="55"/>
      <c r="W56" s="58">
        <f aca="true" t="shared" si="0" ref="W56:W62">Y56/30</f>
        <v>6</v>
      </c>
      <c r="X56" s="59"/>
      <c r="Y56" s="85">
        <f aca="true" t="shared" si="1" ref="Y56:Y62">SUM(AA56,AI56)</f>
        <v>180</v>
      </c>
      <c r="Z56" s="59"/>
      <c r="AA56" s="85">
        <f aca="true" t="shared" si="2" ref="AA56:AA62">SUM(AK56*AK$48,AM56*AM$48,AO56*AO$48,AQ56*AQ$48,AS56*AS$48,AU56*AU$48,AW56*AW$48,AY56*AY$48)</f>
        <v>96</v>
      </c>
      <c r="AB56" s="59"/>
      <c r="AC56" s="85">
        <v>32</v>
      </c>
      <c r="AD56" s="188"/>
      <c r="AE56" s="189"/>
      <c r="AF56" s="188"/>
      <c r="AG56" s="189">
        <v>64</v>
      </c>
      <c r="AH56" s="59"/>
      <c r="AI56" s="85">
        <v>84</v>
      </c>
      <c r="AJ56" s="187"/>
      <c r="AK56" s="85">
        <v>6</v>
      </c>
      <c r="AL56" s="59"/>
      <c r="AM56" s="53"/>
      <c r="AN56" s="54"/>
      <c r="AO56" s="53"/>
      <c r="AP56" s="54"/>
      <c r="AQ56" s="53"/>
      <c r="AR56" s="54"/>
      <c r="AS56" s="53"/>
      <c r="AT56" s="54"/>
      <c r="AU56" s="53"/>
      <c r="AV56" s="54"/>
      <c r="AW56" s="53"/>
      <c r="AX56" s="54"/>
      <c r="AY56" s="53"/>
      <c r="AZ56" s="55"/>
      <c r="BA56" s="4"/>
    </row>
    <row r="57" spans="1:53" ht="24" customHeight="1">
      <c r="A57" s="75" t="s">
        <v>531</v>
      </c>
      <c r="B57" s="76"/>
      <c r="C57" s="64" t="s">
        <v>399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6"/>
      <c r="O57" s="53">
        <v>1</v>
      </c>
      <c r="P57" s="54"/>
      <c r="Q57" s="53"/>
      <c r="R57" s="54"/>
      <c r="S57" s="53"/>
      <c r="T57" s="54"/>
      <c r="U57" s="53"/>
      <c r="V57" s="55"/>
      <c r="W57" s="58">
        <f t="shared" si="0"/>
        <v>6</v>
      </c>
      <c r="X57" s="59"/>
      <c r="Y57" s="85">
        <f t="shared" si="1"/>
        <v>180</v>
      </c>
      <c r="Z57" s="59"/>
      <c r="AA57" s="85">
        <f t="shared" si="2"/>
        <v>96</v>
      </c>
      <c r="AB57" s="59"/>
      <c r="AC57" s="85">
        <v>32</v>
      </c>
      <c r="AD57" s="188"/>
      <c r="AE57" s="189"/>
      <c r="AF57" s="188"/>
      <c r="AG57" s="189">
        <v>64</v>
      </c>
      <c r="AH57" s="59"/>
      <c r="AI57" s="85">
        <v>84</v>
      </c>
      <c r="AJ57" s="187"/>
      <c r="AK57" s="85">
        <v>6</v>
      </c>
      <c r="AL57" s="59"/>
      <c r="AM57" s="53"/>
      <c r="AN57" s="54"/>
      <c r="AO57" s="53"/>
      <c r="AP57" s="54"/>
      <c r="AQ57" s="53"/>
      <c r="AR57" s="54"/>
      <c r="AS57" s="53"/>
      <c r="AT57" s="54"/>
      <c r="AU57" s="53"/>
      <c r="AV57" s="54"/>
      <c r="AW57" s="53"/>
      <c r="AX57" s="54"/>
      <c r="AY57" s="53"/>
      <c r="AZ57" s="55"/>
      <c r="BA57" s="4"/>
    </row>
    <row r="58" spans="1:53" ht="24" customHeight="1">
      <c r="A58" s="75" t="s">
        <v>532</v>
      </c>
      <c r="B58" s="76"/>
      <c r="C58" s="64" t="s">
        <v>400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6"/>
      <c r="O58" s="85">
        <v>1</v>
      </c>
      <c r="P58" s="59"/>
      <c r="Q58" s="85"/>
      <c r="R58" s="59"/>
      <c r="S58" s="85"/>
      <c r="T58" s="59"/>
      <c r="U58" s="85"/>
      <c r="V58" s="187"/>
      <c r="W58" s="58">
        <f t="shared" si="0"/>
        <v>3</v>
      </c>
      <c r="X58" s="59"/>
      <c r="Y58" s="85">
        <f t="shared" si="1"/>
        <v>90</v>
      </c>
      <c r="Z58" s="59"/>
      <c r="AA58" s="85">
        <f t="shared" si="2"/>
        <v>64</v>
      </c>
      <c r="AB58" s="59"/>
      <c r="AC58" s="85">
        <v>32</v>
      </c>
      <c r="AD58" s="188"/>
      <c r="AE58" s="189"/>
      <c r="AF58" s="188"/>
      <c r="AG58" s="189">
        <v>32</v>
      </c>
      <c r="AH58" s="59"/>
      <c r="AI58" s="85">
        <v>26</v>
      </c>
      <c r="AJ58" s="187"/>
      <c r="AK58" s="85">
        <v>4</v>
      </c>
      <c r="AL58" s="59"/>
      <c r="AM58" s="85"/>
      <c r="AN58" s="59"/>
      <c r="AO58" s="85"/>
      <c r="AP58" s="59"/>
      <c r="AQ58" s="85"/>
      <c r="AR58" s="59"/>
      <c r="AS58" s="85"/>
      <c r="AT58" s="59"/>
      <c r="AU58" s="85"/>
      <c r="AV58" s="59"/>
      <c r="AW58" s="85"/>
      <c r="AX58" s="59"/>
      <c r="AY58" s="85"/>
      <c r="AZ58" s="187"/>
      <c r="BA58" s="4"/>
    </row>
    <row r="59" spans="1:53" ht="24" customHeight="1">
      <c r="A59" s="75" t="s">
        <v>533</v>
      </c>
      <c r="B59" s="76"/>
      <c r="C59" s="64" t="s">
        <v>402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6"/>
      <c r="O59" s="85">
        <v>2</v>
      </c>
      <c r="P59" s="59"/>
      <c r="Q59" s="85"/>
      <c r="R59" s="59"/>
      <c r="S59" s="85"/>
      <c r="T59" s="59"/>
      <c r="U59" s="85"/>
      <c r="V59" s="187"/>
      <c r="W59" s="58">
        <f t="shared" si="0"/>
        <v>3</v>
      </c>
      <c r="X59" s="59"/>
      <c r="Y59" s="85">
        <f t="shared" si="1"/>
        <v>90</v>
      </c>
      <c r="Z59" s="59"/>
      <c r="AA59" s="85">
        <f t="shared" si="2"/>
        <v>48</v>
      </c>
      <c r="AB59" s="59"/>
      <c r="AC59" s="85">
        <v>24</v>
      </c>
      <c r="AD59" s="188"/>
      <c r="AE59" s="189"/>
      <c r="AF59" s="188"/>
      <c r="AG59" s="189">
        <v>24</v>
      </c>
      <c r="AH59" s="59"/>
      <c r="AI59" s="85">
        <v>42</v>
      </c>
      <c r="AJ59" s="187"/>
      <c r="AK59" s="193"/>
      <c r="AL59" s="194"/>
      <c r="AM59" s="85">
        <v>4</v>
      </c>
      <c r="AN59" s="59"/>
      <c r="AO59" s="85"/>
      <c r="AP59" s="59"/>
      <c r="AQ59" s="85"/>
      <c r="AR59" s="59"/>
      <c r="AS59" s="85"/>
      <c r="AT59" s="59"/>
      <c r="AU59" s="85"/>
      <c r="AV59" s="59"/>
      <c r="AW59" s="85"/>
      <c r="AX59" s="59"/>
      <c r="AY59" s="85"/>
      <c r="AZ59" s="187"/>
      <c r="BA59" s="4"/>
    </row>
    <row r="60" spans="1:53" ht="24" customHeight="1">
      <c r="A60" s="75" t="s">
        <v>535</v>
      </c>
      <c r="B60" s="76"/>
      <c r="C60" s="64" t="s">
        <v>403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6"/>
      <c r="O60" s="53">
        <v>2</v>
      </c>
      <c r="P60" s="54"/>
      <c r="Q60" s="53"/>
      <c r="R60" s="54"/>
      <c r="S60" s="53"/>
      <c r="T60" s="54"/>
      <c r="U60" s="53"/>
      <c r="V60" s="55"/>
      <c r="W60" s="58">
        <f t="shared" si="0"/>
        <v>3</v>
      </c>
      <c r="X60" s="59"/>
      <c r="Y60" s="85">
        <f t="shared" si="1"/>
        <v>90</v>
      </c>
      <c r="Z60" s="59"/>
      <c r="AA60" s="85">
        <f t="shared" si="2"/>
        <v>48</v>
      </c>
      <c r="AB60" s="59"/>
      <c r="AC60" s="85">
        <v>24</v>
      </c>
      <c r="AD60" s="188"/>
      <c r="AE60" s="189"/>
      <c r="AF60" s="188"/>
      <c r="AG60" s="189">
        <v>24</v>
      </c>
      <c r="AH60" s="59"/>
      <c r="AI60" s="85">
        <v>42</v>
      </c>
      <c r="AJ60" s="187"/>
      <c r="AK60" s="193"/>
      <c r="AL60" s="194"/>
      <c r="AM60" s="85">
        <v>4</v>
      </c>
      <c r="AN60" s="59"/>
      <c r="AO60" s="53"/>
      <c r="AP60" s="54"/>
      <c r="AQ60" s="53"/>
      <c r="AR60" s="54"/>
      <c r="AS60" s="53"/>
      <c r="AT60" s="54"/>
      <c r="AU60" s="53"/>
      <c r="AV60" s="54"/>
      <c r="AW60" s="53"/>
      <c r="AX60" s="54"/>
      <c r="AY60" s="53"/>
      <c r="AZ60" s="55"/>
      <c r="BA60" s="4"/>
    </row>
    <row r="61" spans="1:53" ht="24" customHeight="1">
      <c r="A61" s="75" t="s">
        <v>536</v>
      </c>
      <c r="B61" s="76"/>
      <c r="C61" s="64" t="s">
        <v>404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6"/>
      <c r="O61" s="85">
        <v>2</v>
      </c>
      <c r="P61" s="59"/>
      <c r="Q61" s="85"/>
      <c r="R61" s="59"/>
      <c r="S61" s="85"/>
      <c r="T61" s="59"/>
      <c r="U61" s="85"/>
      <c r="V61" s="187"/>
      <c r="W61" s="58">
        <f t="shared" si="0"/>
        <v>3</v>
      </c>
      <c r="X61" s="59"/>
      <c r="Y61" s="85">
        <f t="shared" si="1"/>
        <v>90</v>
      </c>
      <c r="Z61" s="59"/>
      <c r="AA61" s="85">
        <f t="shared" si="2"/>
        <v>48</v>
      </c>
      <c r="AB61" s="59"/>
      <c r="AC61" s="85">
        <v>24</v>
      </c>
      <c r="AD61" s="188"/>
      <c r="AE61" s="189"/>
      <c r="AF61" s="188"/>
      <c r="AG61" s="189">
        <v>24</v>
      </c>
      <c r="AH61" s="59"/>
      <c r="AI61" s="85">
        <v>42</v>
      </c>
      <c r="AJ61" s="187"/>
      <c r="AK61" s="193"/>
      <c r="AL61" s="194"/>
      <c r="AM61" s="85">
        <v>4</v>
      </c>
      <c r="AN61" s="59"/>
      <c r="AO61" s="85"/>
      <c r="AP61" s="59"/>
      <c r="AQ61" s="85"/>
      <c r="AR61" s="59"/>
      <c r="AS61" s="85"/>
      <c r="AT61" s="59"/>
      <c r="AU61" s="85"/>
      <c r="AV61" s="59"/>
      <c r="AW61" s="85"/>
      <c r="AX61" s="59"/>
      <c r="AY61" s="85"/>
      <c r="AZ61" s="187"/>
      <c r="BA61" s="4"/>
    </row>
    <row r="62" spans="1:53" ht="24" customHeight="1" thickBot="1">
      <c r="A62" s="75" t="s">
        <v>537</v>
      </c>
      <c r="B62" s="76"/>
      <c r="C62" s="64" t="s">
        <v>405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6"/>
      <c r="O62" s="53"/>
      <c r="P62" s="54"/>
      <c r="Q62" s="53">
        <v>2</v>
      </c>
      <c r="R62" s="54"/>
      <c r="S62" s="53"/>
      <c r="T62" s="54"/>
      <c r="U62" s="53"/>
      <c r="V62" s="55"/>
      <c r="W62" s="58">
        <f t="shared" si="0"/>
        <v>3</v>
      </c>
      <c r="X62" s="59"/>
      <c r="Y62" s="85">
        <f t="shared" si="1"/>
        <v>90</v>
      </c>
      <c r="Z62" s="59"/>
      <c r="AA62" s="85">
        <f t="shared" si="2"/>
        <v>24</v>
      </c>
      <c r="AB62" s="59"/>
      <c r="AC62" s="53">
        <v>12</v>
      </c>
      <c r="AD62" s="60"/>
      <c r="AE62" s="61"/>
      <c r="AF62" s="60"/>
      <c r="AG62" s="61">
        <v>12</v>
      </c>
      <c r="AH62" s="54"/>
      <c r="AI62" s="53">
        <v>66</v>
      </c>
      <c r="AJ62" s="55"/>
      <c r="AK62" s="56"/>
      <c r="AL62" s="57"/>
      <c r="AM62" s="53">
        <v>2</v>
      </c>
      <c r="AN62" s="54"/>
      <c r="AO62" s="53"/>
      <c r="AP62" s="54"/>
      <c r="AQ62" s="53"/>
      <c r="AR62" s="54"/>
      <c r="AS62" s="53"/>
      <c r="AT62" s="54"/>
      <c r="AU62" s="53"/>
      <c r="AV62" s="54"/>
      <c r="AW62" s="53"/>
      <c r="AX62" s="54"/>
      <c r="AY62" s="53"/>
      <c r="AZ62" s="55"/>
      <c r="BA62" s="4"/>
    </row>
    <row r="63" spans="1:53" ht="13.5" customHeight="1" thickBot="1">
      <c r="A63" s="210" t="s">
        <v>527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2"/>
      <c r="O63" s="200">
        <v>6</v>
      </c>
      <c r="P63" s="201"/>
      <c r="Q63" s="200">
        <v>1</v>
      </c>
      <c r="R63" s="201"/>
      <c r="S63" s="200"/>
      <c r="T63" s="201"/>
      <c r="U63" s="200"/>
      <c r="V63" s="213"/>
      <c r="W63" s="211">
        <f>SUM(W56:X62)</f>
        <v>27</v>
      </c>
      <c r="X63" s="212"/>
      <c r="Y63" s="214">
        <f>SUM(Y56:Z62)</f>
        <v>810</v>
      </c>
      <c r="Z63" s="215"/>
      <c r="AA63" s="211">
        <f>SUM(AA56:AB62)</f>
        <v>424</v>
      </c>
      <c r="AB63" s="212"/>
      <c r="AC63" s="211">
        <f>SUM(AC56:AD62)</f>
        <v>180</v>
      </c>
      <c r="AD63" s="212"/>
      <c r="AE63" s="211">
        <f>SUM(AE56:AF62)</f>
        <v>0</v>
      </c>
      <c r="AF63" s="212"/>
      <c r="AG63" s="211">
        <f>SUM(AG56:AH62)</f>
        <v>244</v>
      </c>
      <c r="AH63" s="212"/>
      <c r="AI63" s="211">
        <f>SUM(AI56:AJ62)</f>
        <v>386</v>
      </c>
      <c r="AJ63" s="212"/>
      <c r="AK63" s="202">
        <f>SUM(AK56:AL62)</f>
        <v>16</v>
      </c>
      <c r="AL63" s="203"/>
      <c r="AM63" s="200">
        <f>SUM(AM56:AN62)</f>
        <v>14</v>
      </c>
      <c r="AN63" s="201"/>
      <c r="AO63" s="200">
        <f>SUM(AO56:AP62)</f>
        <v>0</v>
      </c>
      <c r="AP63" s="201"/>
      <c r="AQ63" s="200"/>
      <c r="AR63" s="201"/>
      <c r="AS63" s="200"/>
      <c r="AT63" s="201"/>
      <c r="AU63" s="200"/>
      <c r="AV63" s="201"/>
      <c r="AW63" s="200"/>
      <c r="AX63" s="201"/>
      <c r="AY63" s="203"/>
      <c r="AZ63" s="213"/>
      <c r="BA63" s="5"/>
    </row>
    <row r="64" spans="1:53" ht="36" customHeight="1">
      <c r="A64" s="256" t="s">
        <v>547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7"/>
    </row>
    <row r="65" spans="1:53" ht="24" customHeight="1">
      <c r="A65" s="75" t="s">
        <v>539</v>
      </c>
      <c r="B65" s="76"/>
      <c r="C65" s="64" t="s">
        <v>406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6"/>
      <c r="O65" s="85">
        <v>1</v>
      </c>
      <c r="P65" s="59"/>
      <c r="Q65" s="85"/>
      <c r="R65" s="59"/>
      <c r="S65" s="85"/>
      <c r="T65" s="59"/>
      <c r="U65" s="85"/>
      <c r="V65" s="187"/>
      <c r="W65" s="58">
        <f>Y65/30</f>
        <v>3</v>
      </c>
      <c r="X65" s="59"/>
      <c r="Y65" s="85">
        <f>SUM(AA65,AI65)</f>
        <v>90</v>
      </c>
      <c r="Z65" s="59"/>
      <c r="AA65" s="85">
        <f aca="true" t="shared" si="3" ref="AA65:AA71">SUM(AK65*AK$48,AM65*AM$48,AO65*AO$48,AQ65*AQ$48,AS65*AS$48,AU65*AU$48,AW65*AW$48,AY65*AY$48)</f>
        <v>64</v>
      </c>
      <c r="AB65" s="59"/>
      <c r="AC65" s="85">
        <v>32</v>
      </c>
      <c r="AD65" s="188"/>
      <c r="AE65" s="189"/>
      <c r="AF65" s="188"/>
      <c r="AG65" s="189">
        <v>32</v>
      </c>
      <c r="AH65" s="59"/>
      <c r="AI65" s="85">
        <v>26</v>
      </c>
      <c r="AJ65" s="187"/>
      <c r="AK65" s="85">
        <v>4</v>
      </c>
      <c r="AL65" s="59"/>
      <c r="AM65" s="85"/>
      <c r="AN65" s="59"/>
      <c r="AO65" s="85"/>
      <c r="AP65" s="59"/>
      <c r="AQ65" s="85"/>
      <c r="AR65" s="59"/>
      <c r="AS65" s="85"/>
      <c r="AT65" s="59"/>
      <c r="AU65" s="85"/>
      <c r="AV65" s="59"/>
      <c r="AW65" s="85"/>
      <c r="AX65" s="59"/>
      <c r="AY65" s="85"/>
      <c r="AZ65" s="187"/>
      <c r="BA65" s="4"/>
    </row>
    <row r="66" spans="1:53" ht="25.5" customHeight="1">
      <c r="A66" s="75" t="s">
        <v>540</v>
      </c>
      <c r="B66" s="76"/>
      <c r="C66" s="190" t="s">
        <v>407</v>
      </c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2"/>
      <c r="O66" s="53">
        <v>1</v>
      </c>
      <c r="P66" s="54"/>
      <c r="Q66" s="53"/>
      <c r="R66" s="54"/>
      <c r="S66" s="53"/>
      <c r="T66" s="54"/>
      <c r="U66" s="53"/>
      <c r="V66" s="55"/>
      <c r="W66" s="58">
        <f aca="true" t="shared" si="4" ref="W66:W71">Y66/30</f>
        <v>3</v>
      </c>
      <c r="X66" s="59"/>
      <c r="Y66" s="85">
        <f aca="true" t="shared" si="5" ref="Y66:Y71">SUM(AA66,AI66)</f>
        <v>90</v>
      </c>
      <c r="Z66" s="59"/>
      <c r="AA66" s="85">
        <f t="shared" si="3"/>
        <v>64</v>
      </c>
      <c r="AB66" s="59"/>
      <c r="AC66" s="85">
        <v>32</v>
      </c>
      <c r="AD66" s="188"/>
      <c r="AE66" s="189"/>
      <c r="AF66" s="188"/>
      <c r="AG66" s="189">
        <v>32</v>
      </c>
      <c r="AH66" s="59"/>
      <c r="AI66" s="85">
        <v>26</v>
      </c>
      <c r="AJ66" s="187"/>
      <c r="AK66" s="85">
        <v>4</v>
      </c>
      <c r="AL66" s="59"/>
      <c r="AM66" s="53"/>
      <c r="AN66" s="54"/>
      <c r="AO66" s="53"/>
      <c r="AP66" s="54"/>
      <c r="AQ66" s="53"/>
      <c r="AR66" s="54"/>
      <c r="AS66" s="53"/>
      <c r="AT66" s="54"/>
      <c r="AU66" s="53"/>
      <c r="AV66" s="54"/>
      <c r="AW66" s="53"/>
      <c r="AX66" s="54"/>
      <c r="AY66" s="53"/>
      <c r="AZ66" s="55"/>
      <c r="BA66" s="4"/>
    </row>
    <row r="67" spans="1:53" ht="24" customHeight="1">
      <c r="A67" s="75" t="s">
        <v>541</v>
      </c>
      <c r="B67" s="76"/>
      <c r="C67" s="64" t="s">
        <v>408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6"/>
      <c r="O67" s="53">
        <v>1</v>
      </c>
      <c r="P67" s="54"/>
      <c r="Q67" s="53"/>
      <c r="R67" s="54"/>
      <c r="S67" s="53"/>
      <c r="T67" s="54"/>
      <c r="U67" s="53"/>
      <c r="V67" s="55"/>
      <c r="W67" s="58">
        <f t="shared" si="4"/>
        <v>6</v>
      </c>
      <c r="X67" s="59"/>
      <c r="Y67" s="85">
        <f t="shared" si="5"/>
        <v>180</v>
      </c>
      <c r="Z67" s="59"/>
      <c r="AA67" s="85">
        <f t="shared" si="3"/>
        <v>96</v>
      </c>
      <c r="AB67" s="59"/>
      <c r="AC67" s="85">
        <v>32</v>
      </c>
      <c r="AD67" s="188"/>
      <c r="AE67" s="189"/>
      <c r="AF67" s="188"/>
      <c r="AG67" s="189">
        <v>64</v>
      </c>
      <c r="AH67" s="59"/>
      <c r="AI67" s="85">
        <v>84</v>
      </c>
      <c r="AJ67" s="187"/>
      <c r="AK67" s="85">
        <v>6</v>
      </c>
      <c r="AL67" s="59"/>
      <c r="AM67" s="53"/>
      <c r="AN67" s="54"/>
      <c r="AO67" s="53"/>
      <c r="AP67" s="54"/>
      <c r="AQ67" s="53"/>
      <c r="AR67" s="54"/>
      <c r="AS67" s="53"/>
      <c r="AT67" s="54"/>
      <c r="AU67" s="53"/>
      <c r="AV67" s="54"/>
      <c r="AW67" s="53"/>
      <c r="AX67" s="54"/>
      <c r="AY67" s="53"/>
      <c r="AZ67" s="55"/>
      <c r="BA67" s="4"/>
    </row>
    <row r="68" spans="1:53" ht="24" customHeight="1">
      <c r="A68" s="75" t="s">
        <v>542</v>
      </c>
      <c r="B68" s="76"/>
      <c r="C68" s="64" t="s">
        <v>410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6"/>
      <c r="O68" s="53"/>
      <c r="P68" s="54"/>
      <c r="Q68" s="53">
        <v>1</v>
      </c>
      <c r="R68" s="54"/>
      <c r="S68" s="53"/>
      <c r="T68" s="54"/>
      <c r="U68" s="53"/>
      <c r="V68" s="55"/>
      <c r="W68" s="58">
        <f t="shared" si="4"/>
        <v>3</v>
      </c>
      <c r="X68" s="59"/>
      <c r="Y68" s="85">
        <f t="shared" si="5"/>
        <v>90</v>
      </c>
      <c r="Z68" s="59"/>
      <c r="AA68" s="85">
        <f t="shared" si="3"/>
        <v>32</v>
      </c>
      <c r="AB68" s="59"/>
      <c r="AC68" s="53">
        <v>16</v>
      </c>
      <c r="AD68" s="60"/>
      <c r="AE68" s="61"/>
      <c r="AF68" s="60"/>
      <c r="AG68" s="61">
        <v>16</v>
      </c>
      <c r="AH68" s="54"/>
      <c r="AI68" s="53">
        <v>58</v>
      </c>
      <c r="AJ68" s="55"/>
      <c r="AK68" s="56">
        <v>2</v>
      </c>
      <c r="AL68" s="57"/>
      <c r="AM68" s="53"/>
      <c r="AN68" s="54"/>
      <c r="AO68" s="53"/>
      <c r="AP68" s="54"/>
      <c r="AQ68" s="53"/>
      <c r="AR68" s="54"/>
      <c r="AS68" s="53"/>
      <c r="AT68" s="54"/>
      <c r="AU68" s="53"/>
      <c r="AV68" s="54"/>
      <c r="AW68" s="53"/>
      <c r="AX68" s="54"/>
      <c r="AY68" s="53"/>
      <c r="AZ68" s="55"/>
      <c r="BA68" s="4"/>
    </row>
    <row r="69" spans="1:53" ht="24.75" customHeight="1">
      <c r="A69" s="75" t="s">
        <v>543</v>
      </c>
      <c r="B69" s="76"/>
      <c r="C69" s="190" t="s">
        <v>412</v>
      </c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2"/>
      <c r="O69" s="53">
        <v>2</v>
      </c>
      <c r="P69" s="54"/>
      <c r="Q69" s="53"/>
      <c r="R69" s="54"/>
      <c r="S69" s="53"/>
      <c r="T69" s="54"/>
      <c r="U69" s="53"/>
      <c r="V69" s="55"/>
      <c r="W69" s="58">
        <f t="shared" si="4"/>
        <v>6</v>
      </c>
      <c r="X69" s="59"/>
      <c r="Y69" s="85">
        <f t="shared" si="5"/>
        <v>180</v>
      </c>
      <c r="Z69" s="59"/>
      <c r="AA69" s="85">
        <f t="shared" si="3"/>
        <v>72</v>
      </c>
      <c r="AB69" s="59"/>
      <c r="AC69" s="85">
        <v>24</v>
      </c>
      <c r="AD69" s="188"/>
      <c r="AE69" s="189"/>
      <c r="AF69" s="188"/>
      <c r="AG69" s="189">
        <v>48</v>
      </c>
      <c r="AH69" s="59"/>
      <c r="AI69" s="85">
        <v>108</v>
      </c>
      <c r="AJ69" s="187"/>
      <c r="AK69" s="193"/>
      <c r="AL69" s="194"/>
      <c r="AM69" s="85">
        <v>6</v>
      </c>
      <c r="AN69" s="59"/>
      <c r="AO69" s="53"/>
      <c r="AP69" s="54"/>
      <c r="AQ69" s="53"/>
      <c r="AR69" s="54"/>
      <c r="AS69" s="53"/>
      <c r="AT69" s="54"/>
      <c r="AU69" s="53"/>
      <c r="AV69" s="54"/>
      <c r="AW69" s="53"/>
      <c r="AX69" s="54"/>
      <c r="AY69" s="53"/>
      <c r="AZ69" s="55"/>
      <c r="BA69" s="4"/>
    </row>
    <row r="70" spans="1:53" ht="24" customHeight="1">
      <c r="A70" s="75" t="s">
        <v>544</v>
      </c>
      <c r="B70" s="76"/>
      <c r="C70" s="64" t="s">
        <v>413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6"/>
      <c r="O70" s="85">
        <v>2</v>
      </c>
      <c r="P70" s="59"/>
      <c r="Q70" s="85"/>
      <c r="R70" s="59"/>
      <c r="S70" s="85"/>
      <c r="T70" s="59"/>
      <c r="U70" s="85"/>
      <c r="V70" s="187"/>
      <c r="W70" s="58">
        <f t="shared" si="4"/>
        <v>3</v>
      </c>
      <c r="X70" s="59"/>
      <c r="Y70" s="85">
        <f t="shared" si="5"/>
        <v>90</v>
      </c>
      <c r="Z70" s="59"/>
      <c r="AA70" s="85">
        <f t="shared" si="3"/>
        <v>48</v>
      </c>
      <c r="AB70" s="59"/>
      <c r="AC70" s="85">
        <v>24</v>
      </c>
      <c r="AD70" s="188"/>
      <c r="AE70" s="189"/>
      <c r="AF70" s="188"/>
      <c r="AG70" s="189">
        <v>24</v>
      </c>
      <c r="AH70" s="59"/>
      <c r="AI70" s="85">
        <v>42</v>
      </c>
      <c r="AJ70" s="187"/>
      <c r="AK70" s="193"/>
      <c r="AL70" s="194"/>
      <c r="AM70" s="85">
        <v>4</v>
      </c>
      <c r="AN70" s="59"/>
      <c r="AO70" s="85"/>
      <c r="AP70" s="59"/>
      <c r="AQ70" s="85"/>
      <c r="AR70" s="59"/>
      <c r="AS70" s="85"/>
      <c r="AT70" s="59"/>
      <c r="AU70" s="85"/>
      <c r="AV70" s="59"/>
      <c r="AW70" s="85"/>
      <c r="AX70" s="59"/>
      <c r="AY70" s="85"/>
      <c r="AZ70" s="187"/>
      <c r="BA70" s="4"/>
    </row>
    <row r="71" spans="1:53" ht="14.25" customHeight="1" thickBot="1">
      <c r="A71" s="75" t="s">
        <v>545</v>
      </c>
      <c r="B71" s="76"/>
      <c r="C71" s="64" t="s">
        <v>256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6"/>
      <c r="O71" s="53">
        <v>2</v>
      </c>
      <c r="P71" s="54"/>
      <c r="Q71" s="53"/>
      <c r="R71" s="54"/>
      <c r="S71" s="53"/>
      <c r="T71" s="54"/>
      <c r="U71" s="53"/>
      <c r="V71" s="55"/>
      <c r="W71" s="58">
        <f t="shared" si="4"/>
        <v>3</v>
      </c>
      <c r="X71" s="59"/>
      <c r="Y71" s="85">
        <f t="shared" si="5"/>
        <v>90</v>
      </c>
      <c r="Z71" s="59"/>
      <c r="AA71" s="85">
        <f t="shared" si="3"/>
        <v>48</v>
      </c>
      <c r="AB71" s="59"/>
      <c r="AC71" s="53">
        <v>24</v>
      </c>
      <c r="AD71" s="60"/>
      <c r="AE71" s="61"/>
      <c r="AF71" s="60"/>
      <c r="AG71" s="61">
        <v>24</v>
      </c>
      <c r="AH71" s="54"/>
      <c r="AI71" s="53">
        <v>42</v>
      </c>
      <c r="AJ71" s="55"/>
      <c r="AK71" s="56"/>
      <c r="AL71" s="57"/>
      <c r="AM71" s="53">
        <v>4</v>
      </c>
      <c r="AN71" s="54"/>
      <c r="AO71" s="53"/>
      <c r="AP71" s="54"/>
      <c r="AQ71" s="53"/>
      <c r="AR71" s="54"/>
      <c r="AS71" s="53"/>
      <c r="AT71" s="54"/>
      <c r="AU71" s="53"/>
      <c r="AV71" s="54"/>
      <c r="AW71" s="53"/>
      <c r="AX71" s="54"/>
      <c r="AY71" s="53"/>
      <c r="AZ71" s="55"/>
      <c r="BA71" s="4"/>
    </row>
    <row r="72" spans="1:53" ht="13.5" customHeight="1" thickBot="1">
      <c r="A72" s="210" t="s">
        <v>527</v>
      </c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2"/>
      <c r="O72" s="200">
        <v>6</v>
      </c>
      <c r="P72" s="201"/>
      <c r="Q72" s="200">
        <v>1</v>
      </c>
      <c r="R72" s="201"/>
      <c r="S72" s="200"/>
      <c r="T72" s="201"/>
      <c r="U72" s="200"/>
      <c r="V72" s="213"/>
      <c r="W72" s="211">
        <f>SUM(W65:X71)</f>
        <v>27</v>
      </c>
      <c r="X72" s="212"/>
      <c r="Y72" s="214">
        <f>SUM(Y65:Z71)</f>
        <v>810</v>
      </c>
      <c r="Z72" s="215"/>
      <c r="AA72" s="211">
        <f>SUM(AA65:AB71)</f>
        <v>424</v>
      </c>
      <c r="AB72" s="212"/>
      <c r="AC72" s="211">
        <f>SUM(AC65:AD71)</f>
        <v>184</v>
      </c>
      <c r="AD72" s="212"/>
      <c r="AE72" s="211">
        <f>SUM(AE65:AF71)</f>
        <v>0</v>
      </c>
      <c r="AF72" s="212"/>
      <c r="AG72" s="211">
        <f>SUM(AG65:AH71)</f>
        <v>240</v>
      </c>
      <c r="AH72" s="212"/>
      <c r="AI72" s="211">
        <f>SUM(AI65:AJ71)</f>
        <v>386</v>
      </c>
      <c r="AJ72" s="212"/>
      <c r="AK72" s="202">
        <f>SUM(AK65:AL71)</f>
        <v>16</v>
      </c>
      <c r="AL72" s="203"/>
      <c r="AM72" s="200">
        <f>SUM(AM65:AN71)</f>
        <v>14</v>
      </c>
      <c r="AN72" s="201"/>
      <c r="AO72" s="200">
        <f>SUM(AO65:AP71)</f>
        <v>0</v>
      </c>
      <c r="AP72" s="201"/>
      <c r="AQ72" s="200"/>
      <c r="AR72" s="201"/>
      <c r="AS72" s="200"/>
      <c r="AT72" s="201"/>
      <c r="AU72" s="200"/>
      <c r="AV72" s="201"/>
      <c r="AW72" s="200"/>
      <c r="AX72" s="201"/>
      <c r="AY72" s="203"/>
      <c r="AZ72" s="213"/>
      <c r="BA72" s="5"/>
    </row>
    <row r="73" spans="1:53" ht="36" customHeight="1">
      <c r="A73" s="256" t="s">
        <v>548</v>
      </c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7"/>
    </row>
    <row r="74" spans="1:53" ht="24" customHeight="1">
      <c r="A74" s="75" t="s">
        <v>549</v>
      </c>
      <c r="B74" s="76"/>
      <c r="C74" s="64" t="s">
        <v>486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6"/>
      <c r="O74" s="85">
        <v>1</v>
      </c>
      <c r="P74" s="59"/>
      <c r="Q74" s="85"/>
      <c r="R74" s="59"/>
      <c r="S74" s="85"/>
      <c r="T74" s="59"/>
      <c r="U74" s="85"/>
      <c r="V74" s="187"/>
      <c r="W74" s="58">
        <f>Y74/30</f>
        <v>6</v>
      </c>
      <c r="X74" s="59"/>
      <c r="Y74" s="85">
        <f>SUM(AA74,AI74)</f>
        <v>180</v>
      </c>
      <c r="Z74" s="59"/>
      <c r="AA74" s="85">
        <f aca="true" t="shared" si="6" ref="AA74:AA80">SUM(AK74*AK$48,AM74*AM$48,AO74*AO$48,AQ74*AQ$48,AS74*AS$48,AU74*AU$48,AW74*AW$48,AY74*AY$48)</f>
        <v>96</v>
      </c>
      <c r="AB74" s="59"/>
      <c r="AC74" s="85">
        <v>32</v>
      </c>
      <c r="AD74" s="188"/>
      <c r="AE74" s="189"/>
      <c r="AF74" s="188"/>
      <c r="AG74" s="189">
        <v>64</v>
      </c>
      <c r="AH74" s="59"/>
      <c r="AI74" s="85">
        <v>84</v>
      </c>
      <c r="AJ74" s="187"/>
      <c r="AK74" s="85">
        <v>6</v>
      </c>
      <c r="AL74" s="59"/>
      <c r="AM74" s="85"/>
      <c r="AN74" s="59"/>
      <c r="AO74" s="85"/>
      <c r="AP74" s="59"/>
      <c r="AQ74" s="85"/>
      <c r="AR74" s="59"/>
      <c r="AS74" s="85"/>
      <c r="AT74" s="59"/>
      <c r="AU74" s="85"/>
      <c r="AV74" s="59"/>
      <c r="AW74" s="85"/>
      <c r="AX74" s="59"/>
      <c r="AY74" s="85"/>
      <c r="AZ74" s="187"/>
      <c r="BA74" s="4"/>
    </row>
    <row r="75" spans="1:53" ht="24" customHeight="1">
      <c r="A75" s="75" t="s">
        <v>550</v>
      </c>
      <c r="B75" s="76"/>
      <c r="C75" s="64" t="s">
        <v>415</v>
      </c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6"/>
      <c r="O75" s="53">
        <v>1</v>
      </c>
      <c r="P75" s="54"/>
      <c r="Q75" s="53"/>
      <c r="R75" s="54"/>
      <c r="S75" s="53"/>
      <c r="T75" s="54"/>
      <c r="U75" s="53"/>
      <c r="V75" s="55"/>
      <c r="W75" s="58">
        <f aca="true" t="shared" si="7" ref="W75:W80">Y75/30</f>
        <v>6</v>
      </c>
      <c r="X75" s="59"/>
      <c r="Y75" s="85">
        <f aca="true" t="shared" si="8" ref="Y75:Y80">SUM(AA75,AI75)</f>
        <v>180</v>
      </c>
      <c r="Z75" s="59"/>
      <c r="AA75" s="85">
        <f t="shared" si="6"/>
        <v>96</v>
      </c>
      <c r="AB75" s="59"/>
      <c r="AC75" s="85">
        <v>32</v>
      </c>
      <c r="AD75" s="188"/>
      <c r="AE75" s="189"/>
      <c r="AF75" s="188"/>
      <c r="AG75" s="189">
        <v>64</v>
      </c>
      <c r="AH75" s="59"/>
      <c r="AI75" s="85">
        <v>84</v>
      </c>
      <c r="AJ75" s="187"/>
      <c r="AK75" s="85">
        <v>6</v>
      </c>
      <c r="AL75" s="59"/>
      <c r="AM75" s="53"/>
      <c r="AN75" s="54"/>
      <c r="AO75" s="53"/>
      <c r="AP75" s="54"/>
      <c r="AQ75" s="53"/>
      <c r="AR75" s="54"/>
      <c r="AS75" s="53"/>
      <c r="AT75" s="54"/>
      <c r="AU75" s="53"/>
      <c r="AV75" s="54"/>
      <c r="AW75" s="53"/>
      <c r="AX75" s="54"/>
      <c r="AY75" s="53"/>
      <c r="AZ75" s="55"/>
      <c r="BA75" s="4"/>
    </row>
    <row r="76" spans="1:53" ht="36" customHeight="1">
      <c r="A76" s="75" t="s">
        <v>551</v>
      </c>
      <c r="B76" s="76"/>
      <c r="C76" s="190" t="s">
        <v>265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2"/>
      <c r="O76" s="85">
        <v>1</v>
      </c>
      <c r="P76" s="59"/>
      <c r="Q76" s="85"/>
      <c r="R76" s="59"/>
      <c r="S76" s="85"/>
      <c r="T76" s="59"/>
      <c r="U76" s="85"/>
      <c r="V76" s="187"/>
      <c r="W76" s="58">
        <f t="shared" si="7"/>
        <v>3</v>
      </c>
      <c r="X76" s="59"/>
      <c r="Y76" s="85">
        <f t="shared" si="8"/>
        <v>90</v>
      </c>
      <c r="Z76" s="59"/>
      <c r="AA76" s="85">
        <f t="shared" si="6"/>
        <v>64</v>
      </c>
      <c r="AB76" s="59"/>
      <c r="AC76" s="85">
        <v>32</v>
      </c>
      <c r="AD76" s="188"/>
      <c r="AE76" s="189"/>
      <c r="AF76" s="188"/>
      <c r="AG76" s="189">
        <v>32</v>
      </c>
      <c r="AH76" s="59"/>
      <c r="AI76" s="85">
        <v>26</v>
      </c>
      <c r="AJ76" s="187"/>
      <c r="AK76" s="85">
        <v>4</v>
      </c>
      <c r="AL76" s="59"/>
      <c r="AM76" s="85"/>
      <c r="AN76" s="59"/>
      <c r="AO76" s="85"/>
      <c r="AP76" s="59"/>
      <c r="AQ76" s="85"/>
      <c r="AR76" s="59"/>
      <c r="AS76" s="85"/>
      <c r="AT76" s="59"/>
      <c r="AU76" s="85"/>
      <c r="AV76" s="59"/>
      <c r="AW76" s="85"/>
      <c r="AX76" s="59"/>
      <c r="AY76" s="85"/>
      <c r="AZ76" s="187"/>
      <c r="BA76" s="4"/>
    </row>
    <row r="77" spans="1:53" ht="12" customHeight="1">
      <c r="A77" s="75" t="s">
        <v>552</v>
      </c>
      <c r="B77" s="76"/>
      <c r="C77" s="64" t="s">
        <v>416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6"/>
      <c r="O77" s="85">
        <v>2</v>
      </c>
      <c r="P77" s="59"/>
      <c r="Q77" s="85"/>
      <c r="R77" s="59"/>
      <c r="S77" s="85"/>
      <c r="T77" s="59"/>
      <c r="U77" s="85"/>
      <c r="V77" s="187"/>
      <c r="W77" s="58">
        <f t="shared" si="7"/>
        <v>3</v>
      </c>
      <c r="X77" s="59"/>
      <c r="Y77" s="85">
        <f t="shared" si="8"/>
        <v>90</v>
      </c>
      <c r="Z77" s="59"/>
      <c r="AA77" s="85">
        <f t="shared" si="6"/>
        <v>48</v>
      </c>
      <c r="AB77" s="59"/>
      <c r="AC77" s="85">
        <v>24</v>
      </c>
      <c r="AD77" s="188"/>
      <c r="AE77" s="189"/>
      <c r="AF77" s="188"/>
      <c r="AG77" s="189">
        <v>24</v>
      </c>
      <c r="AH77" s="59"/>
      <c r="AI77" s="85">
        <v>42</v>
      </c>
      <c r="AJ77" s="187"/>
      <c r="AK77" s="193"/>
      <c r="AL77" s="194"/>
      <c r="AM77" s="85">
        <v>4</v>
      </c>
      <c r="AN77" s="59"/>
      <c r="AO77" s="85"/>
      <c r="AP77" s="59"/>
      <c r="AQ77" s="85"/>
      <c r="AR77" s="59"/>
      <c r="AS77" s="85"/>
      <c r="AT77" s="59"/>
      <c r="AU77" s="85"/>
      <c r="AV77" s="59"/>
      <c r="AW77" s="85"/>
      <c r="AX77" s="59"/>
      <c r="AY77" s="85"/>
      <c r="AZ77" s="187"/>
      <c r="BA77" s="4"/>
    </row>
    <row r="78" spans="1:53" ht="24" customHeight="1">
      <c r="A78" s="75" t="s">
        <v>553</v>
      </c>
      <c r="B78" s="76"/>
      <c r="C78" s="64" t="s">
        <v>517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6"/>
      <c r="O78" s="53">
        <v>2</v>
      </c>
      <c r="P78" s="54"/>
      <c r="Q78" s="53"/>
      <c r="R78" s="54"/>
      <c r="S78" s="53"/>
      <c r="T78" s="54"/>
      <c r="U78" s="53"/>
      <c r="V78" s="55"/>
      <c r="W78" s="58">
        <f t="shared" si="7"/>
        <v>3</v>
      </c>
      <c r="X78" s="59"/>
      <c r="Y78" s="85">
        <f t="shared" si="8"/>
        <v>90</v>
      </c>
      <c r="Z78" s="59"/>
      <c r="AA78" s="85">
        <f t="shared" si="6"/>
        <v>48</v>
      </c>
      <c r="AB78" s="59"/>
      <c r="AC78" s="85">
        <v>24</v>
      </c>
      <c r="AD78" s="188"/>
      <c r="AE78" s="189"/>
      <c r="AF78" s="188"/>
      <c r="AG78" s="189">
        <v>24</v>
      </c>
      <c r="AH78" s="59"/>
      <c r="AI78" s="85">
        <v>42</v>
      </c>
      <c r="AJ78" s="187"/>
      <c r="AK78" s="193"/>
      <c r="AL78" s="194"/>
      <c r="AM78" s="85">
        <v>4</v>
      </c>
      <c r="AN78" s="59"/>
      <c r="AO78" s="53"/>
      <c r="AP78" s="54"/>
      <c r="AQ78" s="53"/>
      <c r="AR78" s="54"/>
      <c r="AS78" s="53"/>
      <c r="AT78" s="54"/>
      <c r="AU78" s="53"/>
      <c r="AV78" s="54"/>
      <c r="AW78" s="53"/>
      <c r="AX78" s="54"/>
      <c r="AY78" s="53"/>
      <c r="AZ78" s="55"/>
      <c r="BA78" s="4"/>
    </row>
    <row r="79" spans="1:53" ht="24" customHeight="1">
      <c r="A79" s="75" t="s">
        <v>554</v>
      </c>
      <c r="B79" s="76"/>
      <c r="C79" s="64" t="s">
        <v>417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6"/>
      <c r="O79" s="85">
        <v>2</v>
      </c>
      <c r="P79" s="59"/>
      <c r="Q79" s="85"/>
      <c r="R79" s="59"/>
      <c r="S79" s="85"/>
      <c r="T79" s="59"/>
      <c r="U79" s="85"/>
      <c r="V79" s="187"/>
      <c r="W79" s="58">
        <f t="shared" si="7"/>
        <v>3</v>
      </c>
      <c r="X79" s="59"/>
      <c r="Y79" s="85">
        <f t="shared" si="8"/>
        <v>90</v>
      </c>
      <c r="Z79" s="59"/>
      <c r="AA79" s="85">
        <f t="shared" si="6"/>
        <v>48</v>
      </c>
      <c r="AB79" s="59"/>
      <c r="AC79" s="85">
        <v>24</v>
      </c>
      <c r="AD79" s="188"/>
      <c r="AE79" s="189"/>
      <c r="AF79" s="188"/>
      <c r="AG79" s="189">
        <v>24</v>
      </c>
      <c r="AH79" s="59"/>
      <c r="AI79" s="85">
        <v>42</v>
      </c>
      <c r="AJ79" s="187"/>
      <c r="AK79" s="193"/>
      <c r="AL79" s="194"/>
      <c r="AM79" s="85">
        <v>4</v>
      </c>
      <c r="AN79" s="59"/>
      <c r="AO79" s="85"/>
      <c r="AP79" s="59"/>
      <c r="AQ79" s="85"/>
      <c r="AR79" s="59"/>
      <c r="AS79" s="85"/>
      <c r="AT79" s="59"/>
      <c r="AU79" s="85"/>
      <c r="AV79" s="59"/>
      <c r="AW79" s="85"/>
      <c r="AX79" s="59"/>
      <c r="AY79" s="85"/>
      <c r="AZ79" s="187"/>
      <c r="BA79" s="4"/>
    </row>
    <row r="80" spans="1:53" ht="24" customHeight="1" thickBot="1">
      <c r="A80" s="75" t="s">
        <v>555</v>
      </c>
      <c r="B80" s="76"/>
      <c r="C80" s="64" t="s">
        <v>518</v>
      </c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6"/>
      <c r="O80" s="53"/>
      <c r="P80" s="54"/>
      <c r="Q80" s="53">
        <v>2</v>
      </c>
      <c r="R80" s="54"/>
      <c r="S80" s="53"/>
      <c r="T80" s="54"/>
      <c r="U80" s="53"/>
      <c r="V80" s="55"/>
      <c r="W80" s="58">
        <f t="shared" si="7"/>
        <v>3</v>
      </c>
      <c r="X80" s="59"/>
      <c r="Y80" s="85">
        <f t="shared" si="8"/>
        <v>90</v>
      </c>
      <c r="Z80" s="59"/>
      <c r="AA80" s="85">
        <f t="shared" si="6"/>
        <v>24</v>
      </c>
      <c r="AB80" s="59"/>
      <c r="AC80" s="53">
        <v>12</v>
      </c>
      <c r="AD80" s="60"/>
      <c r="AE80" s="61"/>
      <c r="AF80" s="60"/>
      <c r="AG80" s="61">
        <v>12</v>
      </c>
      <c r="AH80" s="54"/>
      <c r="AI80" s="53">
        <v>66</v>
      </c>
      <c r="AJ80" s="55"/>
      <c r="AK80" s="56"/>
      <c r="AL80" s="57"/>
      <c r="AM80" s="53">
        <v>2</v>
      </c>
      <c r="AN80" s="54"/>
      <c r="AO80" s="53"/>
      <c r="AP80" s="54"/>
      <c r="AQ80" s="53"/>
      <c r="AR80" s="54"/>
      <c r="AS80" s="53"/>
      <c r="AT80" s="54"/>
      <c r="AU80" s="53"/>
      <c r="AV80" s="54"/>
      <c r="AW80" s="53"/>
      <c r="AX80" s="54"/>
      <c r="AY80" s="53"/>
      <c r="AZ80" s="55"/>
      <c r="BA80" s="4"/>
    </row>
    <row r="81" spans="1:53" ht="13.5" customHeight="1" thickBot="1">
      <c r="A81" s="210" t="s">
        <v>527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2"/>
      <c r="O81" s="200">
        <v>6</v>
      </c>
      <c r="P81" s="201"/>
      <c r="Q81" s="200">
        <v>1</v>
      </c>
      <c r="R81" s="201"/>
      <c r="S81" s="200"/>
      <c r="T81" s="201"/>
      <c r="U81" s="200"/>
      <c r="V81" s="213"/>
      <c r="W81" s="211">
        <f>SUM(W74:X80)</f>
        <v>27</v>
      </c>
      <c r="X81" s="212"/>
      <c r="Y81" s="214">
        <f>SUM(Y74:Z80)</f>
        <v>810</v>
      </c>
      <c r="Z81" s="215"/>
      <c r="AA81" s="211">
        <f>SUM(AA74:AB80)</f>
        <v>424</v>
      </c>
      <c r="AB81" s="212"/>
      <c r="AC81" s="211">
        <f>SUM(AC74:AD80)</f>
        <v>180</v>
      </c>
      <c r="AD81" s="212"/>
      <c r="AE81" s="211">
        <f>SUM(AE74:AF80)</f>
        <v>0</v>
      </c>
      <c r="AF81" s="212"/>
      <c r="AG81" s="211">
        <f>SUM(AG74:AH80)</f>
        <v>244</v>
      </c>
      <c r="AH81" s="212"/>
      <c r="AI81" s="211">
        <f>SUM(AI74:AJ80)</f>
        <v>386</v>
      </c>
      <c r="AJ81" s="212"/>
      <c r="AK81" s="202">
        <f>SUM(AK74:AL80)</f>
        <v>16</v>
      </c>
      <c r="AL81" s="203"/>
      <c r="AM81" s="200">
        <f>SUM(AM74:AN80)</f>
        <v>14</v>
      </c>
      <c r="AN81" s="201"/>
      <c r="AO81" s="200">
        <f>SUM(AO74:AP80)</f>
        <v>0</v>
      </c>
      <c r="AP81" s="201"/>
      <c r="AQ81" s="200"/>
      <c r="AR81" s="201"/>
      <c r="AS81" s="200"/>
      <c r="AT81" s="201"/>
      <c r="AU81" s="200"/>
      <c r="AV81" s="201"/>
      <c r="AW81" s="200"/>
      <c r="AX81" s="201"/>
      <c r="AY81" s="203"/>
      <c r="AZ81" s="213"/>
      <c r="BA81" s="5"/>
    </row>
    <row r="82" spans="1:53" ht="30" customHeight="1">
      <c r="A82" s="256" t="s">
        <v>557</v>
      </c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7"/>
    </row>
    <row r="83" spans="1:53" ht="24" customHeight="1">
      <c r="A83" s="75" t="s">
        <v>558</v>
      </c>
      <c r="B83" s="76"/>
      <c r="C83" s="64" t="s">
        <v>419</v>
      </c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6"/>
      <c r="O83" s="53">
        <v>1</v>
      </c>
      <c r="P83" s="54"/>
      <c r="Q83" s="53"/>
      <c r="R83" s="54"/>
      <c r="S83" s="53"/>
      <c r="T83" s="54"/>
      <c r="U83" s="53"/>
      <c r="V83" s="55"/>
      <c r="W83" s="58">
        <f aca="true" t="shared" si="9" ref="W83:W88">Y83/30</f>
        <v>6</v>
      </c>
      <c r="X83" s="59"/>
      <c r="Y83" s="85">
        <f aca="true" t="shared" si="10" ref="Y83:Y88">SUM(AA83,AI83)</f>
        <v>180</v>
      </c>
      <c r="Z83" s="59"/>
      <c r="AA83" s="85">
        <f aca="true" t="shared" si="11" ref="AA83:AA88">SUM(AK83*AK$48,AM83*AM$48,AO83*AO$48,AQ83*AQ$48,AS83*AS$48,AU83*AU$48,AW83*AW$48,AY83*AY$48)</f>
        <v>96</v>
      </c>
      <c r="AB83" s="59"/>
      <c r="AC83" s="85">
        <v>32</v>
      </c>
      <c r="AD83" s="188"/>
      <c r="AE83" s="189"/>
      <c r="AF83" s="188"/>
      <c r="AG83" s="189">
        <v>64</v>
      </c>
      <c r="AH83" s="59"/>
      <c r="AI83" s="85">
        <v>84</v>
      </c>
      <c r="AJ83" s="187"/>
      <c r="AK83" s="85">
        <v>6</v>
      </c>
      <c r="AL83" s="59"/>
      <c r="AM83" s="53"/>
      <c r="AN83" s="54"/>
      <c r="AO83" s="53"/>
      <c r="AP83" s="54"/>
      <c r="AQ83" s="53"/>
      <c r="AR83" s="54"/>
      <c r="AS83" s="53"/>
      <c r="AT83" s="54"/>
      <c r="AU83" s="53"/>
      <c r="AV83" s="54"/>
      <c r="AW83" s="53"/>
      <c r="AX83" s="54"/>
      <c r="AY83" s="53"/>
      <c r="AZ83" s="55"/>
      <c r="BA83" s="4"/>
    </row>
    <row r="84" spans="1:53" ht="24" customHeight="1">
      <c r="A84" s="75" t="s">
        <v>559</v>
      </c>
      <c r="B84" s="76"/>
      <c r="C84" s="64" t="s">
        <v>420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6"/>
      <c r="O84" s="53">
        <v>1</v>
      </c>
      <c r="P84" s="54"/>
      <c r="Q84" s="53"/>
      <c r="R84" s="54"/>
      <c r="S84" s="53"/>
      <c r="T84" s="54"/>
      <c r="U84" s="53"/>
      <c r="V84" s="55"/>
      <c r="W84" s="58">
        <f t="shared" si="9"/>
        <v>6</v>
      </c>
      <c r="X84" s="59"/>
      <c r="Y84" s="85">
        <f t="shared" si="10"/>
        <v>180</v>
      </c>
      <c r="Z84" s="59"/>
      <c r="AA84" s="85">
        <f t="shared" si="11"/>
        <v>96</v>
      </c>
      <c r="AB84" s="59"/>
      <c r="AC84" s="85">
        <v>32</v>
      </c>
      <c r="AD84" s="188"/>
      <c r="AE84" s="189"/>
      <c r="AF84" s="188"/>
      <c r="AG84" s="189">
        <v>64</v>
      </c>
      <c r="AH84" s="59"/>
      <c r="AI84" s="85">
        <v>84</v>
      </c>
      <c r="AJ84" s="187"/>
      <c r="AK84" s="85">
        <v>6</v>
      </c>
      <c r="AL84" s="59"/>
      <c r="AM84" s="53"/>
      <c r="AN84" s="54"/>
      <c r="AO84" s="53"/>
      <c r="AP84" s="54"/>
      <c r="AQ84" s="53"/>
      <c r="AR84" s="54"/>
      <c r="AS84" s="53"/>
      <c r="AT84" s="54"/>
      <c r="AU84" s="53"/>
      <c r="AV84" s="54"/>
      <c r="AW84" s="53"/>
      <c r="AX84" s="54"/>
      <c r="AY84" s="53"/>
      <c r="AZ84" s="55"/>
      <c r="BA84" s="4"/>
    </row>
    <row r="85" spans="1:53" ht="12" customHeight="1">
      <c r="A85" s="75" t="s">
        <v>560</v>
      </c>
      <c r="B85" s="76"/>
      <c r="C85" s="64" t="s">
        <v>422</v>
      </c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6"/>
      <c r="O85" s="53">
        <v>2</v>
      </c>
      <c r="P85" s="54"/>
      <c r="Q85" s="53">
        <v>1</v>
      </c>
      <c r="R85" s="54"/>
      <c r="S85" s="53"/>
      <c r="T85" s="54"/>
      <c r="U85" s="53"/>
      <c r="V85" s="55"/>
      <c r="W85" s="58">
        <f t="shared" si="9"/>
        <v>6</v>
      </c>
      <c r="X85" s="59"/>
      <c r="Y85" s="85">
        <f t="shared" si="10"/>
        <v>180</v>
      </c>
      <c r="Z85" s="59"/>
      <c r="AA85" s="85">
        <f t="shared" si="11"/>
        <v>112</v>
      </c>
      <c r="AB85" s="59"/>
      <c r="AC85" s="53">
        <v>40</v>
      </c>
      <c r="AD85" s="60"/>
      <c r="AE85" s="61"/>
      <c r="AF85" s="60"/>
      <c r="AG85" s="61">
        <v>72</v>
      </c>
      <c r="AH85" s="54"/>
      <c r="AI85" s="53">
        <v>68</v>
      </c>
      <c r="AJ85" s="55"/>
      <c r="AK85" s="56">
        <v>4</v>
      </c>
      <c r="AL85" s="57"/>
      <c r="AM85" s="53">
        <v>4</v>
      </c>
      <c r="AN85" s="54"/>
      <c r="AO85" s="53"/>
      <c r="AP85" s="54"/>
      <c r="AQ85" s="53"/>
      <c r="AR85" s="54"/>
      <c r="AS85" s="53"/>
      <c r="AT85" s="54"/>
      <c r="AU85" s="53"/>
      <c r="AV85" s="54"/>
      <c r="AW85" s="53"/>
      <c r="AX85" s="54"/>
      <c r="AY85" s="53"/>
      <c r="AZ85" s="55"/>
      <c r="BA85" s="4"/>
    </row>
    <row r="86" spans="1:53" ht="24" customHeight="1">
      <c r="A86" s="75" t="s">
        <v>561</v>
      </c>
      <c r="B86" s="76"/>
      <c r="C86" s="64" t="s">
        <v>423</v>
      </c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6"/>
      <c r="O86" s="53">
        <v>2</v>
      </c>
      <c r="P86" s="54"/>
      <c r="Q86" s="53"/>
      <c r="R86" s="54"/>
      <c r="S86" s="53"/>
      <c r="T86" s="54"/>
      <c r="U86" s="53"/>
      <c r="V86" s="55"/>
      <c r="W86" s="58">
        <f t="shared" si="9"/>
        <v>3</v>
      </c>
      <c r="X86" s="59"/>
      <c r="Y86" s="85">
        <f t="shared" si="10"/>
        <v>90</v>
      </c>
      <c r="Z86" s="59"/>
      <c r="AA86" s="85">
        <f t="shared" si="11"/>
        <v>48</v>
      </c>
      <c r="AB86" s="59"/>
      <c r="AC86" s="85">
        <v>24</v>
      </c>
      <c r="AD86" s="188"/>
      <c r="AE86" s="189"/>
      <c r="AF86" s="188"/>
      <c r="AG86" s="189">
        <v>24</v>
      </c>
      <c r="AH86" s="59"/>
      <c r="AI86" s="85">
        <v>42</v>
      </c>
      <c r="AJ86" s="187"/>
      <c r="AK86" s="193"/>
      <c r="AL86" s="194"/>
      <c r="AM86" s="85">
        <v>4</v>
      </c>
      <c r="AN86" s="59"/>
      <c r="AO86" s="53"/>
      <c r="AP86" s="54"/>
      <c r="AQ86" s="53"/>
      <c r="AR86" s="54"/>
      <c r="AS86" s="53"/>
      <c r="AT86" s="54"/>
      <c r="AU86" s="53"/>
      <c r="AV86" s="54"/>
      <c r="AW86" s="53"/>
      <c r="AX86" s="54"/>
      <c r="AY86" s="53"/>
      <c r="AZ86" s="55"/>
      <c r="BA86" s="4"/>
    </row>
    <row r="87" spans="1:53" ht="24" customHeight="1">
      <c r="A87" s="75" t="s">
        <v>562</v>
      </c>
      <c r="B87" s="76"/>
      <c r="C87" s="64" t="s">
        <v>424</v>
      </c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6"/>
      <c r="O87" s="85">
        <v>2</v>
      </c>
      <c r="P87" s="59"/>
      <c r="Q87" s="85"/>
      <c r="R87" s="59"/>
      <c r="S87" s="85"/>
      <c r="T87" s="59"/>
      <c r="U87" s="85"/>
      <c r="V87" s="187"/>
      <c r="W87" s="58">
        <f t="shared" si="9"/>
        <v>3</v>
      </c>
      <c r="X87" s="59"/>
      <c r="Y87" s="85">
        <f t="shared" si="10"/>
        <v>90</v>
      </c>
      <c r="Z87" s="59"/>
      <c r="AA87" s="85">
        <f t="shared" si="11"/>
        <v>48</v>
      </c>
      <c r="AB87" s="59"/>
      <c r="AC87" s="85">
        <v>24</v>
      </c>
      <c r="AD87" s="188"/>
      <c r="AE87" s="189"/>
      <c r="AF87" s="188"/>
      <c r="AG87" s="189">
        <v>24</v>
      </c>
      <c r="AH87" s="59"/>
      <c r="AI87" s="85">
        <v>42</v>
      </c>
      <c r="AJ87" s="187"/>
      <c r="AK87" s="193"/>
      <c r="AL87" s="194"/>
      <c r="AM87" s="85">
        <v>4</v>
      </c>
      <c r="AN87" s="59"/>
      <c r="AO87" s="85"/>
      <c r="AP87" s="59"/>
      <c r="AQ87" s="85"/>
      <c r="AR87" s="59"/>
      <c r="AS87" s="85"/>
      <c r="AT87" s="59"/>
      <c r="AU87" s="85"/>
      <c r="AV87" s="59"/>
      <c r="AW87" s="85"/>
      <c r="AX87" s="59"/>
      <c r="AY87" s="85"/>
      <c r="AZ87" s="187"/>
      <c r="BA87" s="4"/>
    </row>
    <row r="88" spans="1:53" ht="24" customHeight="1" thickBot="1">
      <c r="A88" s="75" t="s">
        <v>563</v>
      </c>
      <c r="B88" s="76"/>
      <c r="C88" s="64" t="s">
        <v>425</v>
      </c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6"/>
      <c r="O88" s="53"/>
      <c r="P88" s="54"/>
      <c r="Q88" s="53">
        <v>2</v>
      </c>
      <c r="R88" s="54"/>
      <c r="S88" s="53"/>
      <c r="T88" s="54"/>
      <c r="U88" s="53"/>
      <c r="V88" s="55"/>
      <c r="W88" s="58">
        <f t="shared" si="9"/>
        <v>3</v>
      </c>
      <c r="X88" s="59"/>
      <c r="Y88" s="85">
        <f t="shared" si="10"/>
        <v>90</v>
      </c>
      <c r="Z88" s="59"/>
      <c r="AA88" s="85">
        <f t="shared" si="11"/>
        <v>24</v>
      </c>
      <c r="AB88" s="59"/>
      <c r="AC88" s="53">
        <v>12</v>
      </c>
      <c r="AD88" s="60"/>
      <c r="AE88" s="61"/>
      <c r="AF88" s="60"/>
      <c r="AG88" s="61">
        <v>12</v>
      </c>
      <c r="AH88" s="54"/>
      <c r="AI88" s="53">
        <v>66</v>
      </c>
      <c r="AJ88" s="55"/>
      <c r="AK88" s="56"/>
      <c r="AL88" s="57"/>
      <c r="AM88" s="53">
        <v>2</v>
      </c>
      <c r="AN88" s="54"/>
      <c r="AO88" s="53"/>
      <c r="AP88" s="54"/>
      <c r="AQ88" s="53"/>
      <c r="AR88" s="54"/>
      <c r="AS88" s="53"/>
      <c r="AT88" s="54"/>
      <c r="AU88" s="53"/>
      <c r="AV88" s="54"/>
      <c r="AW88" s="53"/>
      <c r="AX88" s="54"/>
      <c r="AY88" s="53"/>
      <c r="AZ88" s="55"/>
      <c r="BA88" s="4"/>
    </row>
    <row r="89" spans="1:53" ht="13.5" customHeight="1" thickBot="1">
      <c r="A89" s="210" t="s">
        <v>527</v>
      </c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2"/>
      <c r="O89" s="200">
        <v>5</v>
      </c>
      <c r="P89" s="201"/>
      <c r="Q89" s="200">
        <v>2</v>
      </c>
      <c r="R89" s="201"/>
      <c r="S89" s="200"/>
      <c r="T89" s="201"/>
      <c r="U89" s="200"/>
      <c r="V89" s="213"/>
      <c r="W89" s="211">
        <f>SUM(W83:X88)</f>
        <v>27</v>
      </c>
      <c r="X89" s="212"/>
      <c r="Y89" s="214">
        <f>SUM(Y83:Z88)</f>
        <v>810</v>
      </c>
      <c r="Z89" s="215"/>
      <c r="AA89" s="211">
        <f>SUM(AA83:AB88)</f>
        <v>424</v>
      </c>
      <c r="AB89" s="212"/>
      <c r="AC89" s="211">
        <f>SUM(AC83:AD88)</f>
        <v>164</v>
      </c>
      <c r="AD89" s="212"/>
      <c r="AE89" s="211">
        <f>SUM(AE83:AF88)</f>
        <v>0</v>
      </c>
      <c r="AF89" s="212"/>
      <c r="AG89" s="211">
        <f>SUM(AG83:AH88)</f>
        <v>260</v>
      </c>
      <c r="AH89" s="212"/>
      <c r="AI89" s="211">
        <f>SUM(AI83:AJ88)</f>
        <v>386</v>
      </c>
      <c r="AJ89" s="212"/>
      <c r="AK89" s="202">
        <f>SUM(AK83:AL88)</f>
        <v>16</v>
      </c>
      <c r="AL89" s="203"/>
      <c r="AM89" s="200">
        <f>SUM(AM83:AN88)</f>
        <v>14</v>
      </c>
      <c r="AN89" s="201"/>
      <c r="AO89" s="200">
        <f>SUM(AO83:AP88)</f>
        <v>0</v>
      </c>
      <c r="AP89" s="201"/>
      <c r="AQ89" s="200"/>
      <c r="AR89" s="201"/>
      <c r="AS89" s="200"/>
      <c r="AT89" s="201"/>
      <c r="AU89" s="200"/>
      <c r="AV89" s="201"/>
      <c r="AW89" s="200"/>
      <c r="AX89" s="201"/>
      <c r="AY89" s="203"/>
      <c r="AZ89" s="213"/>
      <c r="BA89" s="5"/>
    </row>
    <row r="90" spans="1:53" ht="36" customHeight="1">
      <c r="A90" s="256" t="s">
        <v>565</v>
      </c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7"/>
    </row>
    <row r="91" spans="1:53" ht="24" customHeight="1">
      <c r="A91" s="75" t="s">
        <v>566</v>
      </c>
      <c r="B91" s="76"/>
      <c r="C91" s="64" t="s">
        <v>426</v>
      </c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6"/>
      <c r="O91" s="85">
        <v>1</v>
      </c>
      <c r="P91" s="59"/>
      <c r="Q91" s="85"/>
      <c r="R91" s="59"/>
      <c r="S91" s="85"/>
      <c r="T91" s="59"/>
      <c r="U91" s="85"/>
      <c r="V91" s="187"/>
      <c r="W91" s="58">
        <f>Y91/30</f>
        <v>3</v>
      </c>
      <c r="X91" s="59"/>
      <c r="Y91" s="85">
        <f>SUM(AA91,AI91)</f>
        <v>90</v>
      </c>
      <c r="Z91" s="59"/>
      <c r="AA91" s="85">
        <f aca="true" t="shared" si="12" ref="AA91:AA97">SUM(AK91*AK$48,AM91*AM$48,AO91*AO$48,AQ91*AQ$48,AS91*AS$48,AU91*AU$48,AW91*AW$48,AY91*AY$48)</f>
        <v>64</v>
      </c>
      <c r="AB91" s="59"/>
      <c r="AC91" s="85">
        <v>32</v>
      </c>
      <c r="AD91" s="188"/>
      <c r="AE91" s="189"/>
      <c r="AF91" s="188"/>
      <c r="AG91" s="189">
        <v>32</v>
      </c>
      <c r="AH91" s="59"/>
      <c r="AI91" s="85">
        <v>26</v>
      </c>
      <c r="AJ91" s="187"/>
      <c r="AK91" s="85">
        <v>4</v>
      </c>
      <c r="AL91" s="59"/>
      <c r="AM91" s="85"/>
      <c r="AN91" s="59"/>
      <c r="AO91" s="85"/>
      <c r="AP91" s="59"/>
      <c r="AQ91" s="85"/>
      <c r="AR91" s="59"/>
      <c r="AS91" s="85"/>
      <c r="AT91" s="59"/>
      <c r="AU91" s="85"/>
      <c r="AV91" s="59"/>
      <c r="AW91" s="85"/>
      <c r="AX91" s="59"/>
      <c r="AY91" s="85"/>
      <c r="AZ91" s="187"/>
      <c r="BA91" s="4"/>
    </row>
    <row r="92" spans="1:53" ht="12.75" customHeight="1">
      <c r="A92" s="75" t="s">
        <v>567</v>
      </c>
      <c r="B92" s="76"/>
      <c r="C92" s="64" t="s">
        <v>163</v>
      </c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6"/>
      <c r="O92" s="53">
        <v>1</v>
      </c>
      <c r="P92" s="54"/>
      <c r="Q92" s="53"/>
      <c r="R92" s="54"/>
      <c r="S92" s="53"/>
      <c r="T92" s="54"/>
      <c r="U92" s="53"/>
      <c r="V92" s="55"/>
      <c r="W92" s="58">
        <f aca="true" t="shared" si="13" ref="W92:W97">Y92/30</f>
        <v>3</v>
      </c>
      <c r="X92" s="59"/>
      <c r="Y92" s="85">
        <f aca="true" t="shared" si="14" ref="Y92:Y97">SUM(AA92,AI92)</f>
        <v>90</v>
      </c>
      <c r="Z92" s="59"/>
      <c r="AA92" s="85">
        <f t="shared" si="12"/>
        <v>64</v>
      </c>
      <c r="AB92" s="59"/>
      <c r="AC92" s="85">
        <v>32</v>
      </c>
      <c r="AD92" s="188"/>
      <c r="AE92" s="189"/>
      <c r="AF92" s="188"/>
      <c r="AG92" s="189">
        <v>32</v>
      </c>
      <c r="AH92" s="59"/>
      <c r="AI92" s="85">
        <v>26</v>
      </c>
      <c r="AJ92" s="187"/>
      <c r="AK92" s="85">
        <v>4</v>
      </c>
      <c r="AL92" s="59"/>
      <c r="AM92" s="53"/>
      <c r="AN92" s="54"/>
      <c r="AO92" s="53"/>
      <c r="AP92" s="54"/>
      <c r="AQ92" s="53"/>
      <c r="AR92" s="54"/>
      <c r="AS92" s="53"/>
      <c r="AT92" s="54"/>
      <c r="AU92" s="53"/>
      <c r="AV92" s="54"/>
      <c r="AW92" s="53"/>
      <c r="AX92" s="54"/>
      <c r="AY92" s="53"/>
      <c r="AZ92" s="55"/>
      <c r="BA92" s="4"/>
    </row>
    <row r="93" spans="1:53" ht="12.75" customHeight="1">
      <c r="A93" s="75" t="s">
        <v>568</v>
      </c>
      <c r="B93" s="76"/>
      <c r="C93" s="64" t="s">
        <v>164</v>
      </c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6"/>
      <c r="O93" s="53">
        <v>1</v>
      </c>
      <c r="P93" s="54"/>
      <c r="Q93" s="53"/>
      <c r="R93" s="54"/>
      <c r="S93" s="53"/>
      <c r="T93" s="54"/>
      <c r="U93" s="53"/>
      <c r="V93" s="55"/>
      <c r="W93" s="58">
        <f t="shared" si="13"/>
        <v>6</v>
      </c>
      <c r="X93" s="59"/>
      <c r="Y93" s="85">
        <f t="shared" si="14"/>
        <v>180</v>
      </c>
      <c r="Z93" s="59"/>
      <c r="AA93" s="85">
        <f t="shared" si="12"/>
        <v>96</v>
      </c>
      <c r="AB93" s="59"/>
      <c r="AC93" s="85">
        <v>32</v>
      </c>
      <c r="AD93" s="188"/>
      <c r="AE93" s="189"/>
      <c r="AF93" s="188"/>
      <c r="AG93" s="189">
        <v>64</v>
      </c>
      <c r="AH93" s="59"/>
      <c r="AI93" s="85">
        <v>84</v>
      </c>
      <c r="AJ93" s="187"/>
      <c r="AK93" s="85">
        <v>6</v>
      </c>
      <c r="AL93" s="59"/>
      <c r="AM93" s="53"/>
      <c r="AN93" s="54"/>
      <c r="AO93" s="53"/>
      <c r="AP93" s="54"/>
      <c r="AQ93" s="53"/>
      <c r="AR93" s="54"/>
      <c r="AS93" s="53"/>
      <c r="AT93" s="54"/>
      <c r="AU93" s="53"/>
      <c r="AV93" s="54"/>
      <c r="AW93" s="53"/>
      <c r="AX93" s="54"/>
      <c r="AY93" s="53"/>
      <c r="AZ93" s="55"/>
      <c r="BA93" s="4"/>
    </row>
    <row r="94" spans="1:53" ht="12.75" customHeight="1">
      <c r="A94" s="75" t="s">
        <v>569</v>
      </c>
      <c r="B94" s="76"/>
      <c r="C94" s="64" t="s">
        <v>427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  <c r="O94" s="85"/>
      <c r="P94" s="59"/>
      <c r="Q94" s="85">
        <v>1</v>
      </c>
      <c r="R94" s="59"/>
      <c r="S94" s="85"/>
      <c r="T94" s="59"/>
      <c r="U94" s="85"/>
      <c r="V94" s="187"/>
      <c r="W94" s="58">
        <f t="shared" si="13"/>
        <v>3</v>
      </c>
      <c r="X94" s="59"/>
      <c r="Y94" s="85">
        <f t="shared" si="14"/>
        <v>90</v>
      </c>
      <c r="Z94" s="59"/>
      <c r="AA94" s="85">
        <f t="shared" si="12"/>
        <v>32</v>
      </c>
      <c r="AB94" s="59"/>
      <c r="AC94" s="85">
        <v>16</v>
      </c>
      <c r="AD94" s="188"/>
      <c r="AE94" s="189"/>
      <c r="AF94" s="188"/>
      <c r="AG94" s="189">
        <v>16</v>
      </c>
      <c r="AH94" s="59"/>
      <c r="AI94" s="85">
        <v>58</v>
      </c>
      <c r="AJ94" s="187"/>
      <c r="AK94" s="85">
        <v>2</v>
      </c>
      <c r="AL94" s="59"/>
      <c r="AM94" s="85"/>
      <c r="AN94" s="59"/>
      <c r="AO94" s="85"/>
      <c r="AP94" s="59"/>
      <c r="AQ94" s="85"/>
      <c r="AR94" s="59"/>
      <c r="AS94" s="85"/>
      <c r="AT94" s="59"/>
      <c r="AU94" s="85"/>
      <c r="AV94" s="59"/>
      <c r="AW94" s="85"/>
      <c r="AX94" s="59"/>
      <c r="AY94" s="85"/>
      <c r="AZ94" s="187"/>
      <c r="BA94" s="4"/>
    </row>
    <row r="95" spans="1:53" ht="12.75" customHeight="1">
      <c r="A95" s="75" t="s">
        <v>570</v>
      </c>
      <c r="B95" s="76"/>
      <c r="C95" s="64" t="s">
        <v>166</v>
      </c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  <c r="O95" s="85">
        <v>2</v>
      </c>
      <c r="P95" s="59"/>
      <c r="Q95" s="85"/>
      <c r="R95" s="59"/>
      <c r="S95" s="85"/>
      <c r="T95" s="59"/>
      <c r="U95" s="85"/>
      <c r="V95" s="187"/>
      <c r="W95" s="58">
        <f t="shared" si="13"/>
        <v>6</v>
      </c>
      <c r="X95" s="59"/>
      <c r="Y95" s="85">
        <f t="shared" si="14"/>
        <v>180</v>
      </c>
      <c r="Z95" s="59"/>
      <c r="AA95" s="85">
        <f t="shared" si="12"/>
        <v>72</v>
      </c>
      <c r="AB95" s="59"/>
      <c r="AC95" s="85">
        <v>24</v>
      </c>
      <c r="AD95" s="188"/>
      <c r="AE95" s="189"/>
      <c r="AF95" s="188"/>
      <c r="AG95" s="189">
        <v>48</v>
      </c>
      <c r="AH95" s="59"/>
      <c r="AI95" s="85">
        <v>108</v>
      </c>
      <c r="AJ95" s="187"/>
      <c r="AK95" s="193"/>
      <c r="AL95" s="194"/>
      <c r="AM95" s="85">
        <v>6</v>
      </c>
      <c r="AN95" s="59"/>
      <c r="AO95" s="85"/>
      <c r="AP95" s="59"/>
      <c r="AQ95" s="85"/>
      <c r="AR95" s="59"/>
      <c r="AS95" s="85"/>
      <c r="AT95" s="59"/>
      <c r="AU95" s="85"/>
      <c r="AV95" s="59"/>
      <c r="AW95" s="85"/>
      <c r="AX95" s="59"/>
      <c r="AY95" s="85"/>
      <c r="AZ95" s="187"/>
      <c r="BA95" s="4"/>
    </row>
    <row r="96" spans="1:53" ht="24" customHeight="1">
      <c r="A96" s="75" t="s">
        <v>571</v>
      </c>
      <c r="B96" s="76"/>
      <c r="C96" s="64" t="s">
        <v>429</v>
      </c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6"/>
      <c r="O96" s="53">
        <v>2</v>
      </c>
      <c r="P96" s="54"/>
      <c r="Q96" s="53"/>
      <c r="R96" s="54"/>
      <c r="S96" s="53"/>
      <c r="T96" s="54"/>
      <c r="U96" s="53"/>
      <c r="V96" s="55"/>
      <c r="W96" s="58">
        <f t="shared" si="13"/>
        <v>3</v>
      </c>
      <c r="X96" s="59"/>
      <c r="Y96" s="85">
        <f t="shared" si="14"/>
        <v>90</v>
      </c>
      <c r="Z96" s="59"/>
      <c r="AA96" s="85">
        <f t="shared" si="12"/>
        <v>48</v>
      </c>
      <c r="AB96" s="59"/>
      <c r="AC96" s="85">
        <v>24</v>
      </c>
      <c r="AD96" s="188"/>
      <c r="AE96" s="189"/>
      <c r="AF96" s="188"/>
      <c r="AG96" s="189">
        <v>24</v>
      </c>
      <c r="AH96" s="59"/>
      <c r="AI96" s="85">
        <v>42</v>
      </c>
      <c r="AJ96" s="187"/>
      <c r="AK96" s="193"/>
      <c r="AL96" s="194"/>
      <c r="AM96" s="85">
        <v>4</v>
      </c>
      <c r="AN96" s="59"/>
      <c r="AO96" s="53"/>
      <c r="AP96" s="54"/>
      <c r="AQ96" s="53"/>
      <c r="AR96" s="54"/>
      <c r="AS96" s="53"/>
      <c r="AT96" s="54"/>
      <c r="AU96" s="53"/>
      <c r="AV96" s="54"/>
      <c r="AW96" s="53"/>
      <c r="AX96" s="54"/>
      <c r="AY96" s="53"/>
      <c r="AZ96" s="55"/>
      <c r="BA96" s="4"/>
    </row>
    <row r="97" spans="1:53" ht="13.5" customHeight="1" thickBot="1">
      <c r="A97" s="75" t="s">
        <v>572</v>
      </c>
      <c r="B97" s="76"/>
      <c r="C97" s="64" t="s">
        <v>430</v>
      </c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6"/>
      <c r="O97" s="85">
        <v>2</v>
      </c>
      <c r="P97" s="59"/>
      <c r="Q97" s="85"/>
      <c r="R97" s="59"/>
      <c r="S97" s="85"/>
      <c r="T97" s="59"/>
      <c r="U97" s="85"/>
      <c r="V97" s="187"/>
      <c r="W97" s="58">
        <f t="shared" si="13"/>
        <v>3</v>
      </c>
      <c r="X97" s="59"/>
      <c r="Y97" s="85">
        <f t="shared" si="14"/>
        <v>90</v>
      </c>
      <c r="Z97" s="59"/>
      <c r="AA97" s="85">
        <f t="shared" si="12"/>
        <v>48</v>
      </c>
      <c r="AB97" s="59"/>
      <c r="AC97" s="85">
        <v>24</v>
      </c>
      <c r="AD97" s="188"/>
      <c r="AE97" s="189"/>
      <c r="AF97" s="188"/>
      <c r="AG97" s="189">
        <v>24</v>
      </c>
      <c r="AH97" s="59"/>
      <c r="AI97" s="85">
        <v>42</v>
      </c>
      <c r="AJ97" s="187"/>
      <c r="AK97" s="193"/>
      <c r="AL97" s="194"/>
      <c r="AM97" s="85">
        <v>4</v>
      </c>
      <c r="AN97" s="59"/>
      <c r="AO97" s="85"/>
      <c r="AP97" s="59"/>
      <c r="AQ97" s="85"/>
      <c r="AR97" s="59"/>
      <c r="AS97" s="85"/>
      <c r="AT97" s="59"/>
      <c r="AU97" s="85"/>
      <c r="AV97" s="59"/>
      <c r="AW97" s="85"/>
      <c r="AX97" s="59"/>
      <c r="AY97" s="85"/>
      <c r="AZ97" s="187"/>
      <c r="BA97" s="4"/>
    </row>
    <row r="98" spans="1:53" ht="13.5" customHeight="1" thickBot="1">
      <c r="A98" s="210" t="s">
        <v>527</v>
      </c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2"/>
      <c r="O98" s="200">
        <v>6</v>
      </c>
      <c r="P98" s="201"/>
      <c r="Q98" s="200">
        <v>1</v>
      </c>
      <c r="R98" s="201"/>
      <c r="S98" s="200"/>
      <c r="T98" s="201"/>
      <c r="U98" s="200"/>
      <c r="V98" s="213"/>
      <c r="W98" s="211">
        <f>SUM(W91:X97)</f>
        <v>27</v>
      </c>
      <c r="X98" s="212"/>
      <c r="Y98" s="214">
        <f>SUM(Y91:Z97)</f>
        <v>810</v>
      </c>
      <c r="Z98" s="215"/>
      <c r="AA98" s="211">
        <f>SUM(AA91:AB97)</f>
        <v>424</v>
      </c>
      <c r="AB98" s="212"/>
      <c r="AC98" s="211">
        <f>SUM(AC91:AD97)</f>
        <v>184</v>
      </c>
      <c r="AD98" s="212"/>
      <c r="AE98" s="211">
        <f>SUM(AE91:AF97)</f>
        <v>0</v>
      </c>
      <c r="AF98" s="212"/>
      <c r="AG98" s="211">
        <f>SUM(AG91:AH97)</f>
        <v>240</v>
      </c>
      <c r="AH98" s="212"/>
      <c r="AI98" s="211">
        <f>SUM(AI91:AJ97)</f>
        <v>386</v>
      </c>
      <c r="AJ98" s="212"/>
      <c r="AK98" s="202">
        <f>SUM(AK91:AL97)</f>
        <v>16</v>
      </c>
      <c r="AL98" s="203"/>
      <c r="AM98" s="200">
        <f>SUM(AM91:AN97)</f>
        <v>14</v>
      </c>
      <c r="AN98" s="201"/>
      <c r="AO98" s="200">
        <f>SUM(AO91:AP97)</f>
        <v>0</v>
      </c>
      <c r="AP98" s="201"/>
      <c r="AQ98" s="200"/>
      <c r="AR98" s="201"/>
      <c r="AS98" s="200"/>
      <c r="AT98" s="201"/>
      <c r="AU98" s="200"/>
      <c r="AV98" s="201"/>
      <c r="AW98" s="200"/>
      <c r="AX98" s="201"/>
      <c r="AY98" s="203"/>
      <c r="AZ98" s="213"/>
      <c r="BA98" s="5"/>
    </row>
    <row r="99" spans="1:53" ht="36" customHeight="1">
      <c r="A99" s="256" t="s">
        <v>574</v>
      </c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7"/>
    </row>
    <row r="100" spans="1:53" ht="24" customHeight="1">
      <c r="A100" s="75" t="s">
        <v>575</v>
      </c>
      <c r="B100" s="76"/>
      <c r="C100" s="64" t="s">
        <v>431</v>
      </c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6"/>
      <c r="O100" s="85">
        <v>1</v>
      </c>
      <c r="P100" s="59"/>
      <c r="Q100" s="85"/>
      <c r="R100" s="59"/>
      <c r="S100" s="85"/>
      <c r="T100" s="59"/>
      <c r="U100" s="85"/>
      <c r="V100" s="187"/>
      <c r="W100" s="58">
        <f aca="true" t="shared" si="15" ref="W100:W106">Y100/30</f>
        <v>3</v>
      </c>
      <c r="X100" s="59"/>
      <c r="Y100" s="85">
        <f aca="true" t="shared" si="16" ref="Y100:Y106">SUM(AA100,AI100)</f>
        <v>90</v>
      </c>
      <c r="Z100" s="59"/>
      <c r="AA100" s="85">
        <f aca="true" t="shared" si="17" ref="AA100:AA106">SUM(AK100*AK$48,AM100*AM$48,AO100*AO$48,AQ100*AQ$48,AS100*AS$48,AU100*AU$48,AW100*AW$48,AY100*AY$48)</f>
        <v>64</v>
      </c>
      <c r="AB100" s="59"/>
      <c r="AC100" s="85">
        <v>32</v>
      </c>
      <c r="AD100" s="188"/>
      <c r="AE100" s="189"/>
      <c r="AF100" s="188"/>
      <c r="AG100" s="189">
        <v>32</v>
      </c>
      <c r="AH100" s="59"/>
      <c r="AI100" s="85">
        <v>26</v>
      </c>
      <c r="AJ100" s="187"/>
      <c r="AK100" s="85">
        <v>4</v>
      </c>
      <c r="AL100" s="59"/>
      <c r="AM100" s="85"/>
      <c r="AN100" s="59"/>
      <c r="AO100" s="85"/>
      <c r="AP100" s="59"/>
      <c r="AQ100" s="85"/>
      <c r="AR100" s="59"/>
      <c r="AS100" s="85"/>
      <c r="AT100" s="59"/>
      <c r="AU100" s="85"/>
      <c r="AV100" s="59"/>
      <c r="AW100" s="85"/>
      <c r="AX100" s="59"/>
      <c r="AY100" s="85"/>
      <c r="AZ100" s="187"/>
      <c r="BA100" s="4"/>
    </row>
    <row r="101" spans="1:53" ht="24" customHeight="1">
      <c r="A101" s="75" t="s">
        <v>576</v>
      </c>
      <c r="B101" s="76"/>
      <c r="C101" s="64" t="s">
        <v>432</v>
      </c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6"/>
      <c r="O101" s="53">
        <v>1</v>
      </c>
      <c r="P101" s="54"/>
      <c r="Q101" s="53"/>
      <c r="R101" s="54"/>
      <c r="S101" s="53"/>
      <c r="T101" s="54"/>
      <c r="U101" s="53"/>
      <c r="V101" s="55"/>
      <c r="W101" s="58">
        <f t="shared" si="15"/>
        <v>6</v>
      </c>
      <c r="X101" s="59"/>
      <c r="Y101" s="85">
        <f t="shared" si="16"/>
        <v>180</v>
      </c>
      <c r="Z101" s="59"/>
      <c r="AA101" s="85">
        <f t="shared" si="17"/>
        <v>96</v>
      </c>
      <c r="AB101" s="59"/>
      <c r="AC101" s="85">
        <v>32</v>
      </c>
      <c r="AD101" s="188"/>
      <c r="AE101" s="189"/>
      <c r="AF101" s="188"/>
      <c r="AG101" s="189">
        <v>64</v>
      </c>
      <c r="AH101" s="59"/>
      <c r="AI101" s="85">
        <v>84</v>
      </c>
      <c r="AJ101" s="187"/>
      <c r="AK101" s="85">
        <v>6</v>
      </c>
      <c r="AL101" s="59"/>
      <c r="AM101" s="53"/>
      <c r="AN101" s="54"/>
      <c r="AO101" s="53"/>
      <c r="AP101" s="54"/>
      <c r="AQ101" s="53"/>
      <c r="AR101" s="54"/>
      <c r="AS101" s="53"/>
      <c r="AT101" s="54"/>
      <c r="AU101" s="53"/>
      <c r="AV101" s="54"/>
      <c r="AW101" s="53"/>
      <c r="AX101" s="54"/>
      <c r="AY101" s="53"/>
      <c r="AZ101" s="55"/>
      <c r="BA101" s="4"/>
    </row>
    <row r="102" spans="1:53" ht="24" customHeight="1">
      <c r="A102" s="75" t="s">
        <v>577</v>
      </c>
      <c r="B102" s="76"/>
      <c r="C102" s="64" t="s">
        <v>433</v>
      </c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6"/>
      <c r="O102" s="53">
        <v>1</v>
      </c>
      <c r="P102" s="54"/>
      <c r="Q102" s="53"/>
      <c r="R102" s="54"/>
      <c r="S102" s="53"/>
      <c r="T102" s="54"/>
      <c r="U102" s="53"/>
      <c r="V102" s="55"/>
      <c r="W102" s="58">
        <f t="shared" si="15"/>
        <v>3</v>
      </c>
      <c r="X102" s="59"/>
      <c r="Y102" s="85">
        <f t="shared" si="16"/>
        <v>90</v>
      </c>
      <c r="Z102" s="59"/>
      <c r="AA102" s="85">
        <f t="shared" si="17"/>
        <v>64</v>
      </c>
      <c r="AB102" s="59"/>
      <c r="AC102" s="85">
        <v>32</v>
      </c>
      <c r="AD102" s="188"/>
      <c r="AE102" s="189"/>
      <c r="AF102" s="188"/>
      <c r="AG102" s="189">
        <v>32</v>
      </c>
      <c r="AH102" s="59"/>
      <c r="AI102" s="85">
        <v>26</v>
      </c>
      <c r="AJ102" s="187"/>
      <c r="AK102" s="85">
        <v>4</v>
      </c>
      <c r="AL102" s="59"/>
      <c r="AM102" s="53"/>
      <c r="AN102" s="54"/>
      <c r="AO102" s="53"/>
      <c r="AP102" s="54"/>
      <c r="AQ102" s="53"/>
      <c r="AR102" s="54"/>
      <c r="AS102" s="53"/>
      <c r="AT102" s="54"/>
      <c r="AU102" s="53"/>
      <c r="AV102" s="54"/>
      <c r="AW102" s="53"/>
      <c r="AX102" s="54"/>
      <c r="AY102" s="53"/>
      <c r="AZ102" s="55"/>
      <c r="BA102" s="4"/>
    </row>
    <row r="103" spans="1:53" ht="24" customHeight="1">
      <c r="A103" s="75" t="s">
        <v>578</v>
      </c>
      <c r="B103" s="76"/>
      <c r="C103" s="64" t="s">
        <v>435</v>
      </c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6"/>
      <c r="O103" s="53"/>
      <c r="P103" s="54"/>
      <c r="Q103" s="53">
        <v>1</v>
      </c>
      <c r="R103" s="54"/>
      <c r="S103" s="53"/>
      <c r="T103" s="54"/>
      <c r="U103" s="53"/>
      <c r="V103" s="55"/>
      <c r="W103" s="58">
        <f t="shared" si="15"/>
        <v>3</v>
      </c>
      <c r="X103" s="59"/>
      <c r="Y103" s="85">
        <f t="shared" si="16"/>
        <v>90</v>
      </c>
      <c r="Z103" s="59"/>
      <c r="AA103" s="85">
        <f t="shared" si="17"/>
        <v>32</v>
      </c>
      <c r="AB103" s="59"/>
      <c r="AC103" s="53">
        <v>16</v>
      </c>
      <c r="AD103" s="60"/>
      <c r="AE103" s="61"/>
      <c r="AF103" s="60"/>
      <c r="AG103" s="61">
        <v>16</v>
      </c>
      <c r="AH103" s="54"/>
      <c r="AI103" s="53">
        <v>58</v>
      </c>
      <c r="AJ103" s="55"/>
      <c r="AK103" s="56">
        <v>2</v>
      </c>
      <c r="AL103" s="57"/>
      <c r="AM103" s="53"/>
      <c r="AN103" s="54"/>
      <c r="AO103" s="53"/>
      <c r="AP103" s="54"/>
      <c r="AQ103" s="53"/>
      <c r="AR103" s="54"/>
      <c r="AS103" s="53"/>
      <c r="AT103" s="54"/>
      <c r="AU103" s="53"/>
      <c r="AV103" s="54"/>
      <c r="AW103" s="53"/>
      <c r="AX103" s="54"/>
      <c r="AY103" s="53"/>
      <c r="AZ103" s="55"/>
      <c r="BA103" s="4"/>
    </row>
    <row r="104" spans="1:53" ht="24" customHeight="1">
      <c r="A104" s="75" t="s">
        <v>579</v>
      </c>
      <c r="B104" s="76"/>
      <c r="C104" s="190" t="s">
        <v>515</v>
      </c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2"/>
      <c r="O104" s="53">
        <v>2</v>
      </c>
      <c r="P104" s="54"/>
      <c r="Q104" s="53"/>
      <c r="R104" s="54"/>
      <c r="S104" s="53"/>
      <c r="T104" s="54"/>
      <c r="U104" s="53"/>
      <c r="V104" s="55"/>
      <c r="W104" s="58">
        <f t="shared" si="15"/>
        <v>3</v>
      </c>
      <c r="X104" s="59"/>
      <c r="Y104" s="85">
        <f t="shared" si="16"/>
        <v>90</v>
      </c>
      <c r="Z104" s="59"/>
      <c r="AA104" s="85">
        <f t="shared" si="17"/>
        <v>48</v>
      </c>
      <c r="AB104" s="59"/>
      <c r="AC104" s="85">
        <v>24</v>
      </c>
      <c r="AD104" s="188"/>
      <c r="AE104" s="189"/>
      <c r="AF104" s="188"/>
      <c r="AG104" s="189">
        <v>24</v>
      </c>
      <c r="AH104" s="59"/>
      <c r="AI104" s="85">
        <v>42</v>
      </c>
      <c r="AJ104" s="187"/>
      <c r="AK104" s="193"/>
      <c r="AL104" s="194"/>
      <c r="AM104" s="85">
        <v>4</v>
      </c>
      <c r="AN104" s="59"/>
      <c r="AO104" s="53"/>
      <c r="AP104" s="54"/>
      <c r="AQ104" s="53"/>
      <c r="AR104" s="54"/>
      <c r="AS104" s="53"/>
      <c r="AT104" s="54"/>
      <c r="AU104" s="53"/>
      <c r="AV104" s="54"/>
      <c r="AW104" s="53"/>
      <c r="AX104" s="54"/>
      <c r="AY104" s="53"/>
      <c r="AZ104" s="55"/>
      <c r="BA104" s="4"/>
    </row>
    <row r="105" spans="1:53" ht="12" customHeight="1">
      <c r="A105" s="75" t="s">
        <v>580</v>
      </c>
      <c r="B105" s="76"/>
      <c r="C105" s="64" t="s">
        <v>436</v>
      </c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6"/>
      <c r="O105" s="85">
        <v>2</v>
      </c>
      <c r="P105" s="59"/>
      <c r="Q105" s="85"/>
      <c r="R105" s="59"/>
      <c r="S105" s="85"/>
      <c r="T105" s="59"/>
      <c r="U105" s="85"/>
      <c r="V105" s="187"/>
      <c r="W105" s="58">
        <f t="shared" si="15"/>
        <v>6</v>
      </c>
      <c r="X105" s="59"/>
      <c r="Y105" s="85">
        <f t="shared" si="16"/>
        <v>180</v>
      </c>
      <c r="Z105" s="59"/>
      <c r="AA105" s="85">
        <f t="shared" si="17"/>
        <v>72</v>
      </c>
      <c r="AB105" s="59"/>
      <c r="AC105" s="85">
        <v>24</v>
      </c>
      <c r="AD105" s="188"/>
      <c r="AE105" s="189"/>
      <c r="AF105" s="188"/>
      <c r="AG105" s="189">
        <v>48</v>
      </c>
      <c r="AH105" s="59"/>
      <c r="AI105" s="85">
        <v>108</v>
      </c>
      <c r="AJ105" s="187"/>
      <c r="AK105" s="193"/>
      <c r="AL105" s="194"/>
      <c r="AM105" s="85">
        <v>6</v>
      </c>
      <c r="AN105" s="59"/>
      <c r="AO105" s="85"/>
      <c r="AP105" s="59"/>
      <c r="AQ105" s="85"/>
      <c r="AR105" s="59"/>
      <c r="AS105" s="85"/>
      <c r="AT105" s="59"/>
      <c r="AU105" s="85"/>
      <c r="AV105" s="59"/>
      <c r="AW105" s="85"/>
      <c r="AX105" s="59"/>
      <c r="AY105" s="85"/>
      <c r="AZ105" s="187"/>
      <c r="BA105" s="4"/>
    </row>
    <row r="106" spans="1:53" ht="24" customHeight="1" thickBot="1">
      <c r="A106" s="75" t="s">
        <v>581</v>
      </c>
      <c r="B106" s="76"/>
      <c r="C106" s="64" t="s">
        <v>437</v>
      </c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6"/>
      <c r="O106" s="53">
        <v>2</v>
      </c>
      <c r="P106" s="54"/>
      <c r="Q106" s="53"/>
      <c r="R106" s="54"/>
      <c r="S106" s="53"/>
      <c r="T106" s="54"/>
      <c r="U106" s="53"/>
      <c r="V106" s="55"/>
      <c r="W106" s="58">
        <f t="shared" si="15"/>
        <v>3</v>
      </c>
      <c r="X106" s="59"/>
      <c r="Y106" s="85">
        <f t="shared" si="16"/>
        <v>90</v>
      </c>
      <c r="Z106" s="59"/>
      <c r="AA106" s="85">
        <f t="shared" si="17"/>
        <v>48</v>
      </c>
      <c r="AB106" s="59"/>
      <c r="AC106" s="53">
        <v>24</v>
      </c>
      <c r="AD106" s="60"/>
      <c r="AE106" s="61"/>
      <c r="AF106" s="60"/>
      <c r="AG106" s="61">
        <v>24</v>
      </c>
      <c r="AH106" s="54"/>
      <c r="AI106" s="53">
        <v>42</v>
      </c>
      <c r="AJ106" s="55"/>
      <c r="AK106" s="56"/>
      <c r="AL106" s="57"/>
      <c r="AM106" s="53">
        <v>4</v>
      </c>
      <c r="AN106" s="54"/>
      <c r="AO106" s="53"/>
      <c r="AP106" s="54"/>
      <c r="AQ106" s="53"/>
      <c r="AR106" s="54"/>
      <c r="AS106" s="53"/>
      <c r="AT106" s="54"/>
      <c r="AU106" s="53"/>
      <c r="AV106" s="54"/>
      <c r="AW106" s="53"/>
      <c r="AX106" s="54"/>
      <c r="AY106" s="53"/>
      <c r="AZ106" s="55"/>
      <c r="BA106" s="4"/>
    </row>
    <row r="107" spans="1:53" ht="13.5" customHeight="1" thickBot="1">
      <c r="A107" s="210" t="s">
        <v>527</v>
      </c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2"/>
      <c r="O107" s="200">
        <v>6</v>
      </c>
      <c r="P107" s="201"/>
      <c r="Q107" s="200">
        <v>1</v>
      </c>
      <c r="R107" s="201"/>
      <c r="S107" s="200"/>
      <c r="T107" s="201"/>
      <c r="U107" s="200"/>
      <c r="V107" s="213"/>
      <c r="W107" s="211">
        <f>SUM(W100:X106)</f>
        <v>27</v>
      </c>
      <c r="X107" s="212"/>
      <c r="Y107" s="214">
        <f>SUM(Y100:Z106)</f>
        <v>810</v>
      </c>
      <c r="Z107" s="215"/>
      <c r="AA107" s="211">
        <f>SUM(AA100:AB106)</f>
        <v>424</v>
      </c>
      <c r="AB107" s="212"/>
      <c r="AC107" s="211">
        <f>SUM(AC100:AD106)</f>
        <v>184</v>
      </c>
      <c r="AD107" s="212"/>
      <c r="AE107" s="211">
        <f>SUM(AE100:AF106)</f>
        <v>0</v>
      </c>
      <c r="AF107" s="212"/>
      <c r="AG107" s="211">
        <f>SUM(AG100:AH106)</f>
        <v>240</v>
      </c>
      <c r="AH107" s="212"/>
      <c r="AI107" s="211">
        <f>SUM(AI100:AJ106)</f>
        <v>386</v>
      </c>
      <c r="AJ107" s="212"/>
      <c r="AK107" s="202">
        <f>SUM(AK100:AL106)</f>
        <v>16</v>
      </c>
      <c r="AL107" s="203"/>
      <c r="AM107" s="200">
        <f>SUM(AM100:AN106)</f>
        <v>14</v>
      </c>
      <c r="AN107" s="201"/>
      <c r="AO107" s="200">
        <f>SUM(AO100:AP106)</f>
        <v>0</v>
      </c>
      <c r="AP107" s="201"/>
      <c r="AQ107" s="200"/>
      <c r="AR107" s="201"/>
      <c r="AS107" s="200"/>
      <c r="AT107" s="201"/>
      <c r="AU107" s="200"/>
      <c r="AV107" s="201"/>
      <c r="AW107" s="200"/>
      <c r="AX107" s="201"/>
      <c r="AY107" s="203"/>
      <c r="AZ107" s="213"/>
      <c r="BA107" s="5"/>
    </row>
    <row r="108" spans="1:53" ht="13.5" customHeight="1" thickBot="1">
      <c r="A108" s="210" t="s">
        <v>23</v>
      </c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2"/>
      <c r="O108" s="200">
        <v>7</v>
      </c>
      <c r="P108" s="201"/>
      <c r="Q108" s="200">
        <v>3</v>
      </c>
      <c r="R108" s="201"/>
      <c r="S108" s="200"/>
      <c r="T108" s="201"/>
      <c r="U108" s="200"/>
      <c r="V108" s="213"/>
      <c r="W108" s="211">
        <f>SUM(W54,W107)</f>
        <v>45</v>
      </c>
      <c r="X108" s="212"/>
      <c r="Y108" s="211">
        <f>SUM(Y54,Y107)</f>
        <v>1350</v>
      </c>
      <c r="Z108" s="212"/>
      <c r="AA108" s="211">
        <f>SUM(AA54,AA107)</f>
        <v>528</v>
      </c>
      <c r="AB108" s="212"/>
      <c r="AC108" s="211">
        <f>SUM(AC54,AC107)</f>
        <v>224</v>
      </c>
      <c r="AD108" s="212"/>
      <c r="AE108" s="211">
        <f>SUM(AE54,AE107)</f>
        <v>64</v>
      </c>
      <c r="AF108" s="212"/>
      <c r="AG108" s="211">
        <f>SUM(AG54,AG107)</f>
        <v>240</v>
      </c>
      <c r="AH108" s="212"/>
      <c r="AI108" s="211">
        <f>SUM(AI54,AI107)</f>
        <v>822</v>
      </c>
      <c r="AJ108" s="212"/>
      <c r="AK108" s="211">
        <f>SUM(AK54,AK107)</f>
        <v>18</v>
      </c>
      <c r="AL108" s="212"/>
      <c r="AM108" s="211">
        <f>SUM(AM54,AM107)</f>
        <v>20</v>
      </c>
      <c r="AN108" s="212"/>
      <c r="AO108" s="211">
        <f>SUM(AO54,AO107)</f>
        <v>0</v>
      </c>
      <c r="AP108" s="212"/>
      <c r="AQ108" s="200"/>
      <c r="AR108" s="201"/>
      <c r="AS108" s="200"/>
      <c r="AT108" s="201"/>
      <c r="AU108" s="200"/>
      <c r="AV108" s="201"/>
      <c r="AW108" s="200"/>
      <c r="AX108" s="201"/>
      <c r="AY108" s="203"/>
      <c r="AZ108" s="213"/>
      <c r="BA108" s="5"/>
    </row>
    <row r="109" spans="1:53" ht="39.75" customHeight="1">
      <c r="A109" s="184" t="s">
        <v>86</v>
      </c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5"/>
      <c r="AZ109" s="185"/>
      <c r="BA109" s="186"/>
    </row>
    <row r="110" spans="1:53" ht="23.25" customHeight="1">
      <c r="A110" s="245" t="s">
        <v>140</v>
      </c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5"/>
      <c r="AZ110" s="185"/>
      <c r="BA110" s="186"/>
    </row>
    <row r="111" spans="1:53" ht="24" customHeight="1">
      <c r="A111" s="75" t="s">
        <v>583</v>
      </c>
      <c r="B111" s="76"/>
      <c r="C111" s="64" t="s">
        <v>438</v>
      </c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6"/>
      <c r="O111" s="80"/>
      <c r="P111" s="81"/>
      <c r="Q111" s="80">
        <v>1</v>
      </c>
      <c r="R111" s="81"/>
      <c r="S111" s="80"/>
      <c r="T111" s="81"/>
      <c r="U111" s="80"/>
      <c r="V111" s="204"/>
      <c r="W111" s="89">
        <f aca="true" t="shared" si="18" ref="W111:W140">Y111/30</f>
        <v>3</v>
      </c>
      <c r="X111" s="81"/>
      <c r="Y111" s="80">
        <f aca="true" t="shared" si="19" ref="Y111:Y140">SUM(AA111,AI111)</f>
        <v>90</v>
      </c>
      <c r="Z111" s="81"/>
      <c r="AA111" s="80">
        <f aca="true" t="shared" si="20" ref="AA111:AA140">SUM(AK111*AK$48,AM111*AM$48,AO111*AO$48,AQ111*AQ$48,AS111*AS$48,AU111*AU$48,AW111*AW$48,AY111*AY$48)</f>
        <v>32</v>
      </c>
      <c r="AB111" s="81"/>
      <c r="AC111" s="80">
        <v>16</v>
      </c>
      <c r="AD111" s="205"/>
      <c r="AE111" s="89"/>
      <c r="AF111" s="205"/>
      <c r="AG111" s="89">
        <v>16</v>
      </c>
      <c r="AH111" s="81"/>
      <c r="AI111" s="80">
        <v>58</v>
      </c>
      <c r="AJ111" s="204"/>
      <c r="AK111" s="89">
        <v>2</v>
      </c>
      <c r="AL111" s="81"/>
      <c r="AM111" s="80"/>
      <c r="AN111" s="81"/>
      <c r="AO111" s="80"/>
      <c r="AP111" s="81"/>
      <c r="AQ111" s="80"/>
      <c r="AR111" s="81"/>
      <c r="AS111" s="80"/>
      <c r="AT111" s="81"/>
      <c r="AU111" s="80"/>
      <c r="AV111" s="81"/>
      <c r="AW111" s="80"/>
      <c r="AX111" s="81"/>
      <c r="AY111" s="80"/>
      <c r="AZ111" s="204"/>
      <c r="BA111" s="3"/>
    </row>
    <row r="112" spans="1:53" ht="24" customHeight="1">
      <c r="A112" s="75" t="s">
        <v>584</v>
      </c>
      <c r="B112" s="76"/>
      <c r="C112" s="64" t="s">
        <v>441</v>
      </c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6"/>
      <c r="O112" s="53"/>
      <c r="P112" s="54"/>
      <c r="Q112" s="53">
        <v>1</v>
      </c>
      <c r="R112" s="54"/>
      <c r="S112" s="53"/>
      <c r="T112" s="54"/>
      <c r="U112" s="53"/>
      <c r="V112" s="55"/>
      <c r="W112" s="126">
        <f t="shared" si="18"/>
        <v>3</v>
      </c>
      <c r="X112" s="54"/>
      <c r="Y112" s="53">
        <f t="shared" si="19"/>
        <v>90</v>
      </c>
      <c r="Z112" s="54"/>
      <c r="AA112" s="53">
        <f t="shared" si="20"/>
        <v>32</v>
      </c>
      <c r="AB112" s="54"/>
      <c r="AC112" s="80">
        <v>16</v>
      </c>
      <c r="AD112" s="205"/>
      <c r="AE112" s="89"/>
      <c r="AF112" s="205"/>
      <c r="AG112" s="89">
        <v>16</v>
      </c>
      <c r="AH112" s="81"/>
      <c r="AI112" s="53">
        <v>58</v>
      </c>
      <c r="AJ112" s="55"/>
      <c r="AK112" s="89">
        <v>2</v>
      </c>
      <c r="AL112" s="81"/>
      <c r="AM112" s="53"/>
      <c r="AN112" s="54"/>
      <c r="AO112" s="53"/>
      <c r="AP112" s="54"/>
      <c r="AQ112" s="53"/>
      <c r="AR112" s="54"/>
      <c r="AS112" s="53"/>
      <c r="AT112" s="54"/>
      <c r="AU112" s="53"/>
      <c r="AV112" s="54"/>
      <c r="AW112" s="53"/>
      <c r="AX112" s="54"/>
      <c r="AY112" s="53"/>
      <c r="AZ112" s="55"/>
      <c r="BA112" s="4"/>
    </row>
    <row r="113" spans="1:53" ht="24" customHeight="1">
      <c r="A113" s="75" t="s">
        <v>585</v>
      </c>
      <c r="B113" s="76"/>
      <c r="C113" s="64" t="s">
        <v>401</v>
      </c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6"/>
      <c r="O113" s="53"/>
      <c r="P113" s="54"/>
      <c r="Q113" s="53">
        <v>1</v>
      </c>
      <c r="R113" s="54"/>
      <c r="S113" s="53"/>
      <c r="T113" s="54"/>
      <c r="U113" s="53"/>
      <c r="V113" s="55"/>
      <c r="W113" s="58">
        <f t="shared" si="18"/>
        <v>3</v>
      </c>
      <c r="X113" s="59"/>
      <c r="Y113" s="85">
        <f t="shared" si="19"/>
        <v>90</v>
      </c>
      <c r="Z113" s="59"/>
      <c r="AA113" s="85">
        <f t="shared" si="20"/>
        <v>32</v>
      </c>
      <c r="AB113" s="59"/>
      <c r="AC113" s="53">
        <v>16</v>
      </c>
      <c r="AD113" s="60"/>
      <c r="AE113" s="61"/>
      <c r="AF113" s="60"/>
      <c r="AG113" s="61">
        <v>16</v>
      </c>
      <c r="AH113" s="54"/>
      <c r="AI113" s="53">
        <v>58</v>
      </c>
      <c r="AJ113" s="55"/>
      <c r="AK113" s="56">
        <v>2</v>
      </c>
      <c r="AL113" s="57"/>
      <c r="AM113" s="53"/>
      <c r="AN113" s="54"/>
      <c r="AO113" s="53"/>
      <c r="AP113" s="54"/>
      <c r="AQ113" s="53"/>
      <c r="AR113" s="54"/>
      <c r="AS113" s="53"/>
      <c r="AT113" s="54"/>
      <c r="AU113" s="53"/>
      <c r="AV113" s="54"/>
      <c r="AW113" s="53"/>
      <c r="AX113" s="54"/>
      <c r="AY113" s="53"/>
      <c r="AZ113" s="55"/>
      <c r="BA113" s="4"/>
    </row>
    <row r="114" spans="1:53" ht="24" customHeight="1">
      <c r="A114" s="75" t="s">
        <v>586</v>
      </c>
      <c r="B114" s="76"/>
      <c r="C114" s="64" t="s">
        <v>442</v>
      </c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6"/>
      <c r="O114" s="80"/>
      <c r="P114" s="81"/>
      <c r="Q114" s="80">
        <v>1</v>
      </c>
      <c r="R114" s="81"/>
      <c r="S114" s="80"/>
      <c r="T114" s="81"/>
      <c r="U114" s="80"/>
      <c r="V114" s="204"/>
      <c r="W114" s="89">
        <f t="shared" si="18"/>
        <v>3</v>
      </c>
      <c r="X114" s="81"/>
      <c r="Y114" s="80">
        <f t="shared" si="19"/>
        <v>90</v>
      </c>
      <c r="Z114" s="81"/>
      <c r="AA114" s="80">
        <f t="shared" si="20"/>
        <v>32</v>
      </c>
      <c r="AB114" s="81"/>
      <c r="AC114" s="80">
        <v>16</v>
      </c>
      <c r="AD114" s="312"/>
      <c r="AE114" s="89"/>
      <c r="AF114" s="205"/>
      <c r="AG114" s="89">
        <v>16</v>
      </c>
      <c r="AH114" s="81"/>
      <c r="AI114" s="80">
        <v>58</v>
      </c>
      <c r="AJ114" s="204"/>
      <c r="AK114" s="89">
        <v>2</v>
      </c>
      <c r="AL114" s="81"/>
      <c r="AM114" s="80"/>
      <c r="AN114" s="81"/>
      <c r="AO114" s="80"/>
      <c r="AP114" s="81"/>
      <c r="AQ114" s="80"/>
      <c r="AR114" s="81"/>
      <c r="AS114" s="80"/>
      <c r="AT114" s="81"/>
      <c r="AU114" s="80"/>
      <c r="AV114" s="81"/>
      <c r="AW114" s="80"/>
      <c r="AX114" s="81"/>
      <c r="AY114" s="80"/>
      <c r="AZ114" s="204"/>
      <c r="BA114" s="3"/>
    </row>
    <row r="115" spans="1:53" ht="24" customHeight="1">
      <c r="A115" s="75" t="s">
        <v>587</v>
      </c>
      <c r="B115" s="76"/>
      <c r="C115" s="64" t="s">
        <v>230</v>
      </c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6"/>
      <c r="O115" s="53"/>
      <c r="P115" s="54"/>
      <c r="Q115" s="53">
        <v>1</v>
      </c>
      <c r="R115" s="54"/>
      <c r="S115" s="53"/>
      <c r="T115" s="54"/>
      <c r="U115" s="53"/>
      <c r="V115" s="55"/>
      <c r="W115" s="126">
        <f t="shared" si="18"/>
        <v>3</v>
      </c>
      <c r="X115" s="54"/>
      <c r="Y115" s="53">
        <f t="shared" si="19"/>
        <v>90</v>
      </c>
      <c r="Z115" s="54"/>
      <c r="AA115" s="53">
        <f t="shared" si="20"/>
        <v>32</v>
      </c>
      <c r="AB115" s="54"/>
      <c r="AC115" s="53">
        <v>16</v>
      </c>
      <c r="AD115" s="60"/>
      <c r="AE115" s="61"/>
      <c r="AF115" s="60"/>
      <c r="AG115" s="61">
        <v>16</v>
      </c>
      <c r="AH115" s="54"/>
      <c r="AI115" s="53">
        <v>58</v>
      </c>
      <c r="AJ115" s="55"/>
      <c r="AK115" s="89">
        <v>2</v>
      </c>
      <c r="AL115" s="81"/>
      <c r="AM115" s="53"/>
      <c r="AN115" s="54"/>
      <c r="AO115" s="53"/>
      <c r="AP115" s="54"/>
      <c r="AQ115" s="53"/>
      <c r="AR115" s="54"/>
      <c r="AS115" s="53"/>
      <c r="AT115" s="54"/>
      <c r="AU115" s="53"/>
      <c r="AV115" s="54"/>
      <c r="AW115" s="53"/>
      <c r="AX115" s="54"/>
      <c r="AY115" s="53"/>
      <c r="AZ115" s="55"/>
      <c r="BA115" s="4"/>
    </row>
    <row r="116" spans="1:53" ht="24" customHeight="1">
      <c r="A116" s="75" t="s">
        <v>588</v>
      </c>
      <c r="B116" s="76"/>
      <c r="C116" s="64" t="s">
        <v>409</v>
      </c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6"/>
      <c r="O116" s="85"/>
      <c r="P116" s="59"/>
      <c r="Q116" s="85">
        <v>1</v>
      </c>
      <c r="R116" s="59"/>
      <c r="S116" s="85"/>
      <c r="T116" s="59"/>
      <c r="U116" s="85"/>
      <c r="V116" s="187"/>
      <c r="W116" s="58">
        <f t="shared" si="18"/>
        <v>3</v>
      </c>
      <c r="X116" s="59"/>
      <c r="Y116" s="85">
        <f t="shared" si="19"/>
        <v>90</v>
      </c>
      <c r="Z116" s="59"/>
      <c r="AA116" s="85">
        <f t="shared" si="20"/>
        <v>32</v>
      </c>
      <c r="AB116" s="59"/>
      <c r="AC116" s="85">
        <v>16</v>
      </c>
      <c r="AD116" s="188"/>
      <c r="AE116" s="189"/>
      <c r="AF116" s="188"/>
      <c r="AG116" s="189">
        <v>16</v>
      </c>
      <c r="AH116" s="59"/>
      <c r="AI116" s="85">
        <v>58</v>
      </c>
      <c r="AJ116" s="187"/>
      <c r="AK116" s="85">
        <v>2</v>
      </c>
      <c r="AL116" s="59"/>
      <c r="AM116" s="85"/>
      <c r="AN116" s="59"/>
      <c r="AO116" s="85"/>
      <c r="AP116" s="59"/>
      <c r="AQ116" s="85"/>
      <c r="AR116" s="59"/>
      <c r="AS116" s="85"/>
      <c r="AT116" s="59"/>
      <c r="AU116" s="85"/>
      <c r="AV116" s="59"/>
      <c r="AW116" s="85"/>
      <c r="AX116" s="59"/>
      <c r="AY116" s="85"/>
      <c r="AZ116" s="187"/>
      <c r="BA116" s="4"/>
    </row>
    <row r="117" spans="1:53" ht="12.75" customHeight="1">
      <c r="A117" s="75" t="s">
        <v>589</v>
      </c>
      <c r="B117" s="76"/>
      <c r="C117" s="64" t="s">
        <v>444</v>
      </c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6"/>
      <c r="O117" s="80"/>
      <c r="P117" s="81"/>
      <c r="Q117" s="80">
        <v>1</v>
      </c>
      <c r="R117" s="81"/>
      <c r="S117" s="80"/>
      <c r="T117" s="81"/>
      <c r="U117" s="80"/>
      <c r="V117" s="204"/>
      <c r="W117" s="89">
        <f t="shared" si="18"/>
        <v>3</v>
      </c>
      <c r="X117" s="81"/>
      <c r="Y117" s="80">
        <f t="shared" si="19"/>
        <v>90</v>
      </c>
      <c r="Z117" s="81"/>
      <c r="AA117" s="80">
        <f t="shared" si="20"/>
        <v>32</v>
      </c>
      <c r="AB117" s="81"/>
      <c r="AC117" s="80">
        <v>16</v>
      </c>
      <c r="AD117" s="205"/>
      <c r="AE117" s="89"/>
      <c r="AF117" s="205"/>
      <c r="AG117" s="89">
        <v>16</v>
      </c>
      <c r="AH117" s="81"/>
      <c r="AI117" s="80">
        <v>58</v>
      </c>
      <c r="AJ117" s="204"/>
      <c r="AK117" s="89">
        <v>2</v>
      </c>
      <c r="AL117" s="81"/>
      <c r="AM117" s="80"/>
      <c r="AN117" s="81"/>
      <c r="AO117" s="80"/>
      <c r="AP117" s="81"/>
      <c r="AQ117" s="80"/>
      <c r="AR117" s="81"/>
      <c r="AS117" s="80"/>
      <c r="AT117" s="81"/>
      <c r="AU117" s="80"/>
      <c r="AV117" s="81"/>
      <c r="AW117" s="80"/>
      <c r="AX117" s="81"/>
      <c r="AY117" s="80"/>
      <c r="AZ117" s="204"/>
      <c r="BA117" s="3"/>
    </row>
    <row r="118" spans="1:53" ht="24" customHeight="1">
      <c r="A118" s="75" t="s">
        <v>590</v>
      </c>
      <c r="B118" s="76"/>
      <c r="C118" s="64" t="s">
        <v>500</v>
      </c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6"/>
      <c r="O118" s="53"/>
      <c r="P118" s="54"/>
      <c r="Q118" s="53">
        <v>1</v>
      </c>
      <c r="R118" s="54"/>
      <c r="S118" s="53"/>
      <c r="T118" s="54"/>
      <c r="U118" s="53"/>
      <c r="V118" s="55"/>
      <c r="W118" s="126">
        <f t="shared" si="18"/>
        <v>3</v>
      </c>
      <c r="X118" s="54"/>
      <c r="Y118" s="53">
        <f t="shared" si="19"/>
        <v>90</v>
      </c>
      <c r="Z118" s="54"/>
      <c r="AA118" s="53">
        <f t="shared" si="20"/>
        <v>32</v>
      </c>
      <c r="AB118" s="54"/>
      <c r="AC118" s="53">
        <v>16</v>
      </c>
      <c r="AD118" s="60"/>
      <c r="AE118" s="61"/>
      <c r="AF118" s="60"/>
      <c r="AG118" s="61">
        <v>16</v>
      </c>
      <c r="AH118" s="54"/>
      <c r="AI118" s="53">
        <v>58</v>
      </c>
      <c r="AJ118" s="55"/>
      <c r="AK118" s="89">
        <v>2</v>
      </c>
      <c r="AL118" s="81"/>
      <c r="AM118" s="53"/>
      <c r="AN118" s="54"/>
      <c r="AO118" s="53"/>
      <c r="AP118" s="54"/>
      <c r="AQ118" s="53"/>
      <c r="AR118" s="54"/>
      <c r="AS118" s="53"/>
      <c r="AT118" s="54"/>
      <c r="AU118" s="53"/>
      <c r="AV118" s="54"/>
      <c r="AW118" s="53"/>
      <c r="AX118" s="54"/>
      <c r="AY118" s="53"/>
      <c r="AZ118" s="55"/>
      <c r="BA118" s="4"/>
    </row>
    <row r="119" spans="1:53" ht="24" customHeight="1">
      <c r="A119" s="75" t="s">
        <v>591</v>
      </c>
      <c r="B119" s="76"/>
      <c r="C119" s="64" t="s">
        <v>516</v>
      </c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6"/>
      <c r="O119" s="53"/>
      <c r="P119" s="54"/>
      <c r="Q119" s="53">
        <v>1</v>
      </c>
      <c r="R119" s="54"/>
      <c r="S119" s="53"/>
      <c r="T119" s="54"/>
      <c r="U119" s="53"/>
      <c r="V119" s="55"/>
      <c r="W119" s="58">
        <f t="shared" si="18"/>
        <v>3</v>
      </c>
      <c r="X119" s="59"/>
      <c r="Y119" s="85">
        <f t="shared" si="19"/>
        <v>90</v>
      </c>
      <c r="Z119" s="59"/>
      <c r="AA119" s="85">
        <f t="shared" si="20"/>
        <v>32</v>
      </c>
      <c r="AB119" s="59"/>
      <c r="AC119" s="53">
        <v>16</v>
      </c>
      <c r="AD119" s="60"/>
      <c r="AE119" s="61"/>
      <c r="AF119" s="60"/>
      <c r="AG119" s="61">
        <v>16</v>
      </c>
      <c r="AH119" s="54"/>
      <c r="AI119" s="53">
        <v>58</v>
      </c>
      <c r="AJ119" s="55"/>
      <c r="AK119" s="56">
        <v>2</v>
      </c>
      <c r="AL119" s="57"/>
      <c r="AM119" s="53"/>
      <c r="AN119" s="54"/>
      <c r="AO119" s="53"/>
      <c r="AP119" s="54"/>
      <c r="AQ119" s="53"/>
      <c r="AR119" s="54"/>
      <c r="AS119" s="53"/>
      <c r="AT119" s="54"/>
      <c r="AU119" s="53"/>
      <c r="AV119" s="54"/>
      <c r="AW119" s="53"/>
      <c r="AX119" s="54"/>
      <c r="AY119" s="53"/>
      <c r="AZ119" s="55"/>
      <c r="BA119" s="4"/>
    </row>
    <row r="120" spans="1:53" ht="24" customHeight="1">
      <c r="A120" s="75" t="s">
        <v>592</v>
      </c>
      <c r="B120" s="76"/>
      <c r="C120" s="64" t="s">
        <v>445</v>
      </c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6"/>
      <c r="O120" s="80"/>
      <c r="P120" s="81"/>
      <c r="Q120" s="80">
        <v>1</v>
      </c>
      <c r="R120" s="81"/>
      <c r="S120" s="80"/>
      <c r="T120" s="81"/>
      <c r="U120" s="80"/>
      <c r="V120" s="204"/>
      <c r="W120" s="89">
        <f t="shared" si="18"/>
        <v>3</v>
      </c>
      <c r="X120" s="81"/>
      <c r="Y120" s="80">
        <f t="shared" si="19"/>
        <v>90</v>
      </c>
      <c r="Z120" s="81"/>
      <c r="AA120" s="80">
        <f t="shared" si="20"/>
        <v>32</v>
      </c>
      <c r="AB120" s="81"/>
      <c r="AC120" s="80">
        <v>16</v>
      </c>
      <c r="AD120" s="205"/>
      <c r="AE120" s="89"/>
      <c r="AF120" s="205"/>
      <c r="AG120" s="89">
        <v>16</v>
      </c>
      <c r="AH120" s="81"/>
      <c r="AI120" s="80">
        <v>58</v>
      </c>
      <c r="AJ120" s="204"/>
      <c r="AK120" s="89">
        <v>2</v>
      </c>
      <c r="AL120" s="81"/>
      <c r="AM120" s="80"/>
      <c r="AN120" s="81"/>
      <c r="AO120" s="80"/>
      <c r="AP120" s="81"/>
      <c r="AQ120" s="80"/>
      <c r="AR120" s="81"/>
      <c r="AS120" s="80"/>
      <c r="AT120" s="81"/>
      <c r="AU120" s="80"/>
      <c r="AV120" s="81"/>
      <c r="AW120" s="80"/>
      <c r="AX120" s="81"/>
      <c r="AY120" s="80"/>
      <c r="AZ120" s="204"/>
      <c r="BA120" s="3"/>
    </row>
    <row r="121" spans="1:53" ht="24" customHeight="1">
      <c r="A121" s="75" t="s">
        <v>593</v>
      </c>
      <c r="B121" s="76"/>
      <c r="C121" s="64" t="s">
        <v>421</v>
      </c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6"/>
      <c r="O121" s="85"/>
      <c r="P121" s="59"/>
      <c r="Q121" s="85">
        <v>1</v>
      </c>
      <c r="R121" s="59"/>
      <c r="S121" s="85"/>
      <c r="T121" s="59"/>
      <c r="U121" s="85"/>
      <c r="V121" s="187"/>
      <c r="W121" s="58">
        <f t="shared" si="18"/>
        <v>3</v>
      </c>
      <c r="X121" s="59"/>
      <c r="Y121" s="85">
        <f t="shared" si="19"/>
        <v>90</v>
      </c>
      <c r="Z121" s="59"/>
      <c r="AA121" s="85">
        <f t="shared" si="20"/>
        <v>32</v>
      </c>
      <c r="AB121" s="59"/>
      <c r="AC121" s="85">
        <v>16</v>
      </c>
      <c r="AD121" s="188"/>
      <c r="AE121" s="189"/>
      <c r="AF121" s="188"/>
      <c r="AG121" s="189">
        <v>16</v>
      </c>
      <c r="AH121" s="59"/>
      <c r="AI121" s="85">
        <v>58</v>
      </c>
      <c r="AJ121" s="187"/>
      <c r="AK121" s="85">
        <v>2</v>
      </c>
      <c r="AL121" s="59"/>
      <c r="AM121" s="85"/>
      <c r="AN121" s="59"/>
      <c r="AO121" s="85"/>
      <c r="AP121" s="59"/>
      <c r="AQ121" s="85"/>
      <c r="AR121" s="59"/>
      <c r="AS121" s="85"/>
      <c r="AT121" s="59"/>
      <c r="AU121" s="85"/>
      <c r="AV121" s="59"/>
      <c r="AW121" s="85"/>
      <c r="AX121" s="59"/>
      <c r="AY121" s="85"/>
      <c r="AZ121" s="187"/>
      <c r="BA121" s="4"/>
    </row>
    <row r="122" spans="1:53" ht="12.75" customHeight="1">
      <c r="A122" s="75" t="s">
        <v>594</v>
      </c>
      <c r="B122" s="76"/>
      <c r="C122" s="64" t="s">
        <v>446</v>
      </c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6"/>
      <c r="O122" s="53"/>
      <c r="P122" s="54"/>
      <c r="Q122" s="53">
        <v>1</v>
      </c>
      <c r="R122" s="54"/>
      <c r="S122" s="53"/>
      <c r="T122" s="54"/>
      <c r="U122" s="53"/>
      <c r="V122" s="55"/>
      <c r="W122" s="126">
        <f t="shared" si="18"/>
        <v>3</v>
      </c>
      <c r="X122" s="54"/>
      <c r="Y122" s="53">
        <f t="shared" si="19"/>
        <v>90</v>
      </c>
      <c r="Z122" s="54"/>
      <c r="AA122" s="53">
        <f t="shared" si="20"/>
        <v>32</v>
      </c>
      <c r="AB122" s="54"/>
      <c r="AC122" s="53">
        <v>16</v>
      </c>
      <c r="AD122" s="60"/>
      <c r="AE122" s="61"/>
      <c r="AF122" s="60"/>
      <c r="AG122" s="61">
        <v>16</v>
      </c>
      <c r="AH122" s="54"/>
      <c r="AI122" s="53">
        <v>58</v>
      </c>
      <c r="AJ122" s="55"/>
      <c r="AK122" s="89">
        <v>2</v>
      </c>
      <c r="AL122" s="81"/>
      <c r="AM122" s="53"/>
      <c r="AN122" s="54"/>
      <c r="AO122" s="53"/>
      <c r="AP122" s="54"/>
      <c r="AQ122" s="53"/>
      <c r="AR122" s="54"/>
      <c r="AS122" s="53"/>
      <c r="AT122" s="54"/>
      <c r="AU122" s="53"/>
      <c r="AV122" s="54"/>
      <c r="AW122" s="53"/>
      <c r="AX122" s="54"/>
      <c r="AY122" s="53"/>
      <c r="AZ122" s="55"/>
      <c r="BA122" s="4"/>
    </row>
    <row r="123" spans="1:53" ht="24" customHeight="1">
      <c r="A123" s="75" t="s">
        <v>595</v>
      </c>
      <c r="B123" s="76"/>
      <c r="C123" s="64" t="s">
        <v>449</v>
      </c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6"/>
      <c r="O123" s="80"/>
      <c r="P123" s="81"/>
      <c r="Q123" s="80">
        <v>1</v>
      </c>
      <c r="R123" s="81"/>
      <c r="S123" s="80"/>
      <c r="T123" s="81"/>
      <c r="U123" s="80"/>
      <c r="V123" s="204"/>
      <c r="W123" s="89">
        <f t="shared" si="18"/>
        <v>3</v>
      </c>
      <c r="X123" s="81"/>
      <c r="Y123" s="80">
        <f t="shared" si="19"/>
        <v>90</v>
      </c>
      <c r="Z123" s="81"/>
      <c r="AA123" s="80">
        <f t="shared" si="20"/>
        <v>32</v>
      </c>
      <c r="AB123" s="81"/>
      <c r="AC123" s="80">
        <v>16</v>
      </c>
      <c r="AD123" s="205"/>
      <c r="AE123" s="89"/>
      <c r="AF123" s="205"/>
      <c r="AG123" s="89">
        <v>16</v>
      </c>
      <c r="AH123" s="81"/>
      <c r="AI123" s="80">
        <v>58</v>
      </c>
      <c r="AJ123" s="204"/>
      <c r="AK123" s="89">
        <v>2</v>
      </c>
      <c r="AL123" s="81"/>
      <c r="AM123" s="80"/>
      <c r="AN123" s="81"/>
      <c r="AO123" s="80"/>
      <c r="AP123" s="81"/>
      <c r="AQ123" s="80"/>
      <c r="AR123" s="81"/>
      <c r="AS123" s="80"/>
      <c r="AT123" s="81"/>
      <c r="AU123" s="80"/>
      <c r="AV123" s="81"/>
      <c r="AW123" s="80"/>
      <c r="AX123" s="81"/>
      <c r="AY123" s="80"/>
      <c r="AZ123" s="204"/>
      <c r="BA123" s="3"/>
    </row>
    <row r="124" spans="1:53" ht="24" customHeight="1">
      <c r="A124" s="75" t="s">
        <v>596</v>
      </c>
      <c r="B124" s="76"/>
      <c r="C124" s="64" t="s">
        <v>450</v>
      </c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6"/>
      <c r="O124" s="53"/>
      <c r="P124" s="54"/>
      <c r="Q124" s="53">
        <v>1</v>
      </c>
      <c r="R124" s="54"/>
      <c r="S124" s="53"/>
      <c r="T124" s="54"/>
      <c r="U124" s="53"/>
      <c r="V124" s="55"/>
      <c r="W124" s="126">
        <f t="shared" si="18"/>
        <v>3</v>
      </c>
      <c r="X124" s="54"/>
      <c r="Y124" s="53">
        <f t="shared" si="19"/>
        <v>90</v>
      </c>
      <c r="Z124" s="54"/>
      <c r="AA124" s="53">
        <f t="shared" si="20"/>
        <v>32</v>
      </c>
      <c r="AB124" s="54"/>
      <c r="AC124" s="53">
        <v>16</v>
      </c>
      <c r="AD124" s="60"/>
      <c r="AE124" s="61"/>
      <c r="AF124" s="60"/>
      <c r="AG124" s="61">
        <v>16</v>
      </c>
      <c r="AH124" s="54"/>
      <c r="AI124" s="53">
        <v>58</v>
      </c>
      <c r="AJ124" s="55"/>
      <c r="AK124" s="89">
        <v>2</v>
      </c>
      <c r="AL124" s="81"/>
      <c r="AM124" s="53"/>
      <c r="AN124" s="54"/>
      <c r="AO124" s="53"/>
      <c r="AP124" s="54"/>
      <c r="AQ124" s="53"/>
      <c r="AR124" s="54"/>
      <c r="AS124" s="53"/>
      <c r="AT124" s="54"/>
      <c r="AU124" s="53"/>
      <c r="AV124" s="54"/>
      <c r="AW124" s="53"/>
      <c r="AX124" s="54"/>
      <c r="AY124" s="53"/>
      <c r="AZ124" s="55"/>
      <c r="BA124" s="4"/>
    </row>
    <row r="125" spans="1:53" ht="24" customHeight="1">
      <c r="A125" s="75" t="s">
        <v>597</v>
      </c>
      <c r="B125" s="76"/>
      <c r="C125" s="64" t="s">
        <v>428</v>
      </c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6"/>
      <c r="O125" s="53"/>
      <c r="P125" s="54"/>
      <c r="Q125" s="53">
        <v>1</v>
      </c>
      <c r="R125" s="54"/>
      <c r="S125" s="53"/>
      <c r="T125" s="54"/>
      <c r="U125" s="53"/>
      <c r="V125" s="55"/>
      <c r="W125" s="58">
        <f t="shared" si="18"/>
        <v>3</v>
      </c>
      <c r="X125" s="59"/>
      <c r="Y125" s="85">
        <f t="shared" si="19"/>
        <v>90</v>
      </c>
      <c r="Z125" s="59"/>
      <c r="AA125" s="85">
        <f t="shared" si="20"/>
        <v>32</v>
      </c>
      <c r="AB125" s="59"/>
      <c r="AC125" s="53">
        <v>16</v>
      </c>
      <c r="AD125" s="60"/>
      <c r="AE125" s="61"/>
      <c r="AF125" s="60"/>
      <c r="AG125" s="61">
        <v>16</v>
      </c>
      <c r="AH125" s="54"/>
      <c r="AI125" s="53">
        <v>58</v>
      </c>
      <c r="AJ125" s="55"/>
      <c r="AK125" s="56">
        <v>2</v>
      </c>
      <c r="AL125" s="57"/>
      <c r="AM125" s="53"/>
      <c r="AN125" s="54"/>
      <c r="AO125" s="53"/>
      <c r="AP125" s="54"/>
      <c r="AQ125" s="53"/>
      <c r="AR125" s="54"/>
      <c r="AS125" s="53"/>
      <c r="AT125" s="54"/>
      <c r="AU125" s="53"/>
      <c r="AV125" s="54"/>
      <c r="AW125" s="53"/>
      <c r="AX125" s="54"/>
      <c r="AY125" s="53"/>
      <c r="AZ125" s="55"/>
      <c r="BA125" s="4"/>
    </row>
    <row r="126" spans="1:53" ht="24" customHeight="1">
      <c r="A126" s="75" t="s">
        <v>598</v>
      </c>
      <c r="B126" s="76"/>
      <c r="C126" s="64" t="s">
        <v>434</v>
      </c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6"/>
      <c r="O126" s="85"/>
      <c r="P126" s="59"/>
      <c r="Q126" s="85">
        <v>1</v>
      </c>
      <c r="R126" s="59"/>
      <c r="S126" s="85"/>
      <c r="T126" s="59"/>
      <c r="U126" s="85"/>
      <c r="V126" s="187"/>
      <c r="W126" s="58">
        <f t="shared" si="18"/>
        <v>3</v>
      </c>
      <c r="X126" s="59"/>
      <c r="Y126" s="85">
        <f t="shared" si="19"/>
        <v>90</v>
      </c>
      <c r="Z126" s="59"/>
      <c r="AA126" s="85">
        <f t="shared" si="20"/>
        <v>32</v>
      </c>
      <c r="AB126" s="59"/>
      <c r="AC126" s="85">
        <v>16</v>
      </c>
      <c r="AD126" s="188"/>
      <c r="AE126" s="189"/>
      <c r="AF126" s="188"/>
      <c r="AG126" s="189">
        <v>16</v>
      </c>
      <c r="AH126" s="59"/>
      <c r="AI126" s="85">
        <v>58</v>
      </c>
      <c r="AJ126" s="187"/>
      <c r="AK126" s="85">
        <v>2</v>
      </c>
      <c r="AL126" s="59"/>
      <c r="AM126" s="85"/>
      <c r="AN126" s="59"/>
      <c r="AO126" s="85"/>
      <c r="AP126" s="59"/>
      <c r="AQ126" s="85"/>
      <c r="AR126" s="59"/>
      <c r="AS126" s="85"/>
      <c r="AT126" s="59"/>
      <c r="AU126" s="85"/>
      <c r="AV126" s="59"/>
      <c r="AW126" s="85"/>
      <c r="AX126" s="59"/>
      <c r="AY126" s="85"/>
      <c r="AZ126" s="187"/>
      <c r="BA126" s="4"/>
    </row>
    <row r="127" spans="1:53" ht="24" customHeight="1">
      <c r="A127" s="75" t="s">
        <v>599</v>
      </c>
      <c r="B127" s="76"/>
      <c r="C127" s="64" t="s">
        <v>452</v>
      </c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6"/>
      <c r="O127" s="80"/>
      <c r="P127" s="81"/>
      <c r="Q127" s="80">
        <v>1</v>
      </c>
      <c r="R127" s="81"/>
      <c r="S127" s="80"/>
      <c r="T127" s="81"/>
      <c r="U127" s="80"/>
      <c r="V127" s="204"/>
      <c r="W127" s="89">
        <f t="shared" si="18"/>
        <v>3</v>
      </c>
      <c r="X127" s="81"/>
      <c r="Y127" s="80">
        <f t="shared" si="19"/>
        <v>90</v>
      </c>
      <c r="Z127" s="81"/>
      <c r="AA127" s="80">
        <f t="shared" si="20"/>
        <v>32</v>
      </c>
      <c r="AB127" s="81"/>
      <c r="AC127" s="80">
        <v>16</v>
      </c>
      <c r="AD127" s="205"/>
      <c r="AE127" s="89"/>
      <c r="AF127" s="205"/>
      <c r="AG127" s="89">
        <v>16</v>
      </c>
      <c r="AH127" s="81"/>
      <c r="AI127" s="80">
        <v>58</v>
      </c>
      <c r="AJ127" s="204"/>
      <c r="AK127" s="89">
        <v>2</v>
      </c>
      <c r="AL127" s="81"/>
      <c r="AM127" s="80"/>
      <c r="AN127" s="81"/>
      <c r="AO127" s="80"/>
      <c r="AP127" s="81"/>
      <c r="AQ127" s="80"/>
      <c r="AR127" s="81"/>
      <c r="AS127" s="80"/>
      <c r="AT127" s="81"/>
      <c r="AU127" s="80"/>
      <c r="AV127" s="81"/>
      <c r="AW127" s="80"/>
      <c r="AX127" s="81"/>
      <c r="AY127" s="80"/>
      <c r="AZ127" s="204"/>
      <c r="BA127" s="3"/>
    </row>
    <row r="128" spans="1:53" ht="12.75" customHeight="1">
      <c r="A128" s="75" t="s">
        <v>600</v>
      </c>
      <c r="B128" s="76"/>
      <c r="C128" s="64" t="s">
        <v>453</v>
      </c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6"/>
      <c r="O128" s="53"/>
      <c r="P128" s="54"/>
      <c r="Q128" s="53">
        <v>1</v>
      </c>
      <c r="R128" s="54"/>
      <c r="S128" s="53"/>
      <c r="T128" s="54"/>
      <c r="U128" s="53"/>
      <c r="V128" s="55"/>
      <c r="W128" s="126">
        <f t="shared" si="18"/>
        <v>3</v>
      </c>
      <c r="X128" s="54"/>
      <c r="Y128" s="53">
        <f t="shared" si="19"/>
        <v>90</v>
      </c>
      <c r="Z128" s="54"/>
      <c r="AA128" s="53">
        <f t="shared" si="20"/>
        <v>32</v>
      </c>
      <c r="AB128" s="54"/>
      <c r="AC128" s="53">
        <v>16</v>
      </c>
      <c r="AD128" s="60"/>
      <c r="AE128" s="61"/>
      <c r="AF128" s="60"/>
      <c r="AG128" s="61">
        <v>16</v>
      </c>
      <c r="AH128" s="54"/>
      <c r="AI128" s="53">
        <v>58</v>
      </c>
      <c r="AJ128" s="55"/>
      <c r="AK128" s="89">
        <v>2</v>
      </c>
      <c r="AL128" s="81"/>
      <c r="AM128" s="53"/>
      <c r="AN128" s="54"/>
      <c r="AO128" s="53"/>
      <c r="AP128" s="54"/>
      <c r="AQ128" s="53"/>
      <c r="AR128" s="54"/>
      <c r="AS128" s="53"/>
      <c r="AT128" s="54"/>
      <c r="AU128" s="53"/>
      <c r="AV128" s="54"/>
      <c r="AW128" s="53"/>
      <c r="AX128" s="54"/>
      <c r="AY128" s="53"/>
      <c r="AZ128" s="55"/>
      <c r="BA128" s="4"/>
    </row>
    <row r="129" spans="1:53" ht="36" customHeight="1">
      <c r="A129" s="75" t="s">
        <v>601</v>
      </c>
      <c r="B129" s="76"/>
      <c r="C129" s="64" t="s">
        <v>439</v>
      </c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6"/>
      <c r="O129" s="80"/>
      <c r="P129" s="81"/>
      <c r="Q129" s="80">
        <v>2</v>
      </c>
      <c r="R129" s="81"/>
      <c r="S129" s="80"/>
      <c r="T129" s="81"/>
      <c r="U129" s="80"/>
      <c r="V129" s="204"/>
      <c r="W129" s="89">
        <f t="shared" si="18"/>
        <v>3</v>
      </c>
      <c r="X129" s="81"/>
      <c r="Y129" s="80">
        <f t="shared" si="19"/>
        <v>90</v>
      </c>
      <c r="Z129" s="81"/>
      <c r="AA129" s="80">
        <f t="shared" si="20"/>
        <v>24</v>
      </c>
      <c r="AB129" s="81"/>
      <c r="AC129" s="80">
        <v>12</v>
      </c>
      <c r="AD129" s="205"/>
      <c r="AE129" s="89"/>
      <c r="AF129" s="205"/>
      <c r="AG129" s="89">
        <v>12</v>
      </c>
      <c r="AH129" s="81"/>
      <c r="AI129" s="80">
        <v>66</v>
      </c>
      <c r="AJ129" s="204"/>
      <c r="AK129" s="89"/>
      <c r="AL129" s="81"/>
      <c r="AM129" s="80">
        <v>2</v>
      </c>
      <c r="AN129" s="81"/>
      <c r="AO129" s="80"/>
      <c r="AP129" s="81"/>
      <c r="AQ129" s="80"/>
      <c r="AR129" s="81"/>
      <c r="AS129" s="80"/>
      <c r="AT129" s="81"/>
      <c r="AU129" s="80"/>
      <c r="AV129" s="81"/>
      <c r="AW129" s="80"/>
      <c r="AX129" s="81"/>
      <c r="AY129" s="80"/>
      <c r="AZ129" s="204"/>
      <c r="BA129" s="3"/>
    </row>
    <row r="130" spans="1:53" ht="24" customHeight="1">
      <c r="A130" s="75" t="s">
        <v>602</v>
      </c>
      <c r="B130" s="76"/>
      <c r="C130" s="64" t="s">
        <v>440</v>
      </c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6"/>
      <c r="O130" s="53"/>
      <c r="P130" s="54"/>
      <c r="Q130" s="53">
        <v>2</v>
      </c>
      <c r="R130" s="54"/>
      <c r="S130" s="53"/>
      <c r="T130" s="54"/>
      <c r="U130" s="53"/>
      <c r="V130" s="55"/>
      <c r="W130" s="126">
        <f t="shared" si="18"/>
        <v>3</v>
      </c>
      <c r="X130" s="54"/>
      <c r="Y130" s="53">
        <f t="shared" si="19"/>
        <v>90</v>
      </c>
      <c r="Z130" s="54"/>
      <c r="AA130" s="53">
        <f t="shared" si="20"/>
        <v>24</v>
      </c>
      <c r="AB130" s="54"/>
      <c r="AC130" s="53">
        <v>12</v>
      </c>
      <c r="AD130" s="60"/>
      <c r="AE130" s="61"/>
      <c r="AF130" s="60"/>
      <c r="AG130" s="61">
        <v>12</v>
      </c>
      <c r="AH130" s="54"/>
      <c r="AI130" s="80">
        <v>66</v>
      </c>
      <c r="AJ130" s="204"/>
      <c r="AK130" s="126"/>
      <c r="AL130" s="54"/>
      <c r="AM130" s="53">
        <v>2</v>
      </c>
      <c r="AN130" s="54"/>
      <c r="AO130" s="53"/>
      <c r="AP130" s="54"/>
      <c r="AQ130" s="53"/>
      <c r="AR130" s="54"/>
      <c r="AS130" s="53"/>
      <c r="AT130" s="54"/>
      <c r="AU130" s="53"/>
      <c r="AV130" s="54"/>
      <c r="AW130" s="53"/>
      <c r="AX130" s="54"/>
      <c r="AY130" s="53"/>
      <c r="AZ130" s="55"/>
      <c r="BA130" s="4"/>
    </row>
    <row r="131" spans="1:53" ht="24" customHeight="1">
      <c r="A131" s="75" t="s">
        <v>603</v>
      </c>
      <c r="B131" s="76"/>
      <c r="C131" s="190" t="s">
        <v>443</v>
      </c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2"/>
      <c r="O131" s="80"/>
      <c r="P131" s="81"/>
      <c r="Q131" s="80">
        <v>2</v>
      </c>
      <c r="R131" s="81"/>
      <c r="S131" s="80"/>
      <c r="T131" s="81"/>
      <c r="U131" s="80"/>
      <c r="V131" s="204"/>
      <c r="W131" s="89">
        <f t="shared" si="18"/>
        <v>3</v>
      </c>
      <c r="X131" s="81"/>
      <c r="Y131" s="80">
        <f t="shared" si="19"/>
        <v>90</v>
      </c>
      <c r="Z131" s="81"/>
      <c r="AA131" s="80">
        <f t="shared" si="20"/>
        <v>24</v>
      </c>
      <c r="AB131" s="81"/>
      <c r="AC131" s="80">
        <v>12</v>
      </c>
      <c r="AD131" s="205"/>
      <c r="AE131" s="89"/>
      <c r="AF131" s="205"/>
      <c r="AG131" s="89">
        <v>12</v>
      </c>
      <c r="AH131" s="81"/>
      <c r="AI131" s="80">
        <v>66</v>
      </c>
      <c r="AJ131" s="204"/>
      <c r="AK131" s="89"/>
      <c r="AL131" s="81"/>
      <c r="AM131" s="80">
        <v>2</v>
      </c>
      <c r="AN131" s="81"/>
      <c r="AO131" s="80"/>
      <c r="AP131" s="81"/>
      <c r="AQ131" s="80"/>
      <c r="AR131" s="81"/>
      <c r="AS131" s="80"/>
      <c r="AT131" s="81"/>
      <c r="AU131" s="80"/>
      <c r="AV131" s="81"/>
      <c r="AW131" s="80"/>
      <c r="AX131" s="81"/>
      <c r="AY131" s="80"/>
      <c r="AZ131" s="204"/>
      <c r="BA131" s="3"/>
    </row>
    <row r="132" spans="1:53" ht="12.75" customHeight="1">
      <c r="A132" s="75" t="s">
        <v>604</v>
      </c>
      <c r="B132" s="76"/>
      <c r="C132" s="64" t="s">
        <v>242</v>
      </c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6"/>
      <c r="O132" s="53"/>
      <c r="P132" s="54"/>
      <c r="Q132" s="53">
        <v>2</v>
      </c>
      <c r="R132" s="54"/>
      <c r="S132" s="53"/>
      <c r="T132" s="54"/>
      <c r="U132" s="53"/>
      <c r="V132" s="55"/>
      <c r="W132" s="126">
        <f t="shared" si="18"/>
        <v>3</v>
      </c>
      <c r="X132" s="54"/>
      <c r="Y132" s="53">
        <f t="shared" si="19"/>
        <v>90</v>
      </c>
      <c r="Z132" s="54"/>
      <c r="AA132" s="53">
        <f t="shared" si="20"/>
        <v>24</v>
      </c>
      <c r="AB132" s="54"/>
      <c r="AC132" s="53">
        <v>12</v>
      </c>
      <c r="AD132" s="60"/>
      <c r="AE132" s="61"/>
      <c r="AF132" s="60"/>
      <c r="AG132" s="61">
        <v>12</v>
      </c>
      <c r="AH132" s="54"/>
      <c r="AI132" s="80">
        <v>66</v>
      </c>
      <c r="AJ132" s="204"/>
      <c r="AK132" s="126"/>
      <c r="AL132" s="54"/>
      <c r="AM132" s="53">
        <v>2</v>
      </c>
      <c r="AN132" s="54"/>
      <c r="AO132" s="53"/>
      <c r="AP132" s="54"/>
      <c r="AQ132" s="53"/>
      <c r="AR132" s="54"/>
      <c r="AS132" s="53"/>
      <c r="AT132" s="54"/>
      <c r="AU132" s="53"/>
      <c r="AV132" s="54"/>
      <c r="AW132" s="53"/>
      <c r="AX132" s="54"/>
      <c r="AY132" s="53"/>
      <c r="AZ132" s="55"/>
      <c r="BA132" s="4"/>
    </row>
    <row r="133" spans="1:53" ht="12.75" customHeight="1">
      <c r="A133" s="75" t="s">
        <v>605</v>
      </c>
      <c r="B133" s="76"/>
      <c r="C133" s="64" t="s">
        <v>212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6"/>
      <c r="O133" s="80"/>
      <c r="P133" s="81"/>
      <c r="Q133" s="80">
        <v>2</v>
      </c>
      <c r="R133" s="81"/>
      <c r="S133" s="80"/>
      <c r="T133" s="81"/>
      <c r="U133" s="80"/>
      <c r="V133" s="204"/>
      <c r="W133" s="89">
        <f t="shared" si="18"/>
        <v>3</v>
      </c>
      <c r="X133" s="81"/>
      <c r="Y133" s="80">
        <f t="shared" si="19"/>
        <v>90</v>
      </c>
      <c r="Z133" s="81"/>
      <c r="AA133" s="80">
        <f t="shared" si="20"/>
        <v>24</v>
      </c>
      <c r="AB133" s="81"/>
      <c r="AC133" s="80">
        <v>12</v>
      </c>
      <c r="AD133" s="205"/>
      <c r="AE133" s="89"/>
      <c r="AF133" s="205"/>
      <c r="AG133" s="89">
        <v>12</v>
      </c>
      <c r="AH133" s="81"/>
      <c r="AI133" s="80">
        <v>66</v>
      </c>
      <c r="AJ133" s="204"/>
      <c r="AK133" s="89"/>
      <c r="AL133" s="81"/>
      <c r="AM133" s="80">
        <v>2</v>
      </c>
      <c r="AN133" s="81"/>
      <c r="AO133" s="80"/>
      <c r="AP133" s="81"/>
      <c r="AQ133" s="80"/>
      <c r="AR133" s="81"/>
      <c r="AS133" s="80"/>
      <c r="AT133" s="81"/>
      <c r="AU133" s="80"/>
      <c r="AV133" s="81"/>
      <c r="AW133" s="80"/>
      <c r="AX133" s="81"/>
      <c r="AY133" s="80"/>
      <c r="AZ133" s="204"/>
      <c r="BA133" s="3"/>
    </row>
    <row r="134" spans="1:53" ht="12.75" customHeight="1">
      <c r="A134" s="75" t="s">
        <v>606</v>
      </c>
      <c r="B134" s="76"/>
      <c r="C134" s="64" t="s">
        <v>164</v>
      </c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6"/>
      <c r="O134" s="53"/>
      <c r="P134" s="54"/>
      <c r="Q134" s="53">
        <v>2</v>
      </c>
      <c r="R134" s="54"/>
      <c r="S134" s="53"/>
      <c r="T134" s="54"/>
      <c r="U134" s="53"/>
      <c r="V134" s="55"/>
      <c r="W134" s="126">
        <f t="shared" si="18"/>
        <v>3</v>
      </c>
      <c r="X134" s="54"/>
      <c r="Y134" s="53">
        <f t="shared" si="19"/>
        <v>90</v>
      </c>
      <c r="Z134" s="54"/>
      <c r="AA134" s="53">
        <f t="shared" si="20"/>
        <v>24</v>
      </c>
      <c r="AB134" s="54"/>
      <c r="AC134" s="53">
        <v>12</v>
      </c>
      <c r="AD134" s="60"/>
      <c r="AE134" s="61"/>
      <c r="AF134" s="60"/>
      <c r="AG134" s="61">
        <v>12</v>
      </c>
      <c r="AH134" s="54"/>
      <c r="AI134" s="80">
        <v>66</v>
      </c>
      <c r="AJ134" s="204"/>
      <c r="AK134" s="126"/>
      <c r="AL134" s="54"/>
      <c r="AM134" s="53">
        <v>2</v>
      </c>
      <c r="AN134" s="54"/>
      <c r="AO134" s="53"/>
      <c r="AP134" s="54"/>
      <c r="AQ134" s="53"/>
      <c r="AR134" s="54"/>
      <c r="AS134" s="53"/>
      <c r="AT134" s="54"/>
      <c r="AU134" s="53"/>
      <c r="AV134" s="54"/>
      <c r="AW134" s="53"/>
      <c r="AX134" s="54"/>
      <c r="AY134" s="53"/>
      <c r="AZ134" s="55"/>
      <c r="BA134" s="4"/>
    </row>
    <row r="135" spans="1:53" ht="12.75" customHeight="1">
      <c r="A135" s="75" t="s">
        <v>607</v>
      </c>
      <c r="B135" s="76"/>
      <c r="C135" s="64" t="s">
        <v>447</v>
      </c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6"/>
      <c r="O135" s="80"/>
      <c r="P135" s="81"/>
      <c r="Q135" s="80">
        <v>2</v>
      </c>
      <c r="R135" s="81"/>
      <c r="S135" s="80"/>
      <c r="T135" s="81"/>
      <c r="U135" s="80"/>
      <c r="V135" s="204"/>
      <c r="W135" s="89">
        <f t="shared" si="18"/>
        <v>3</v>
      </c>
      <c r="X135" s="81"/>
      <c r="Y135" s="80">
        <f t="shared" si="19"/>
        <v>90</v>
      </c>
      <c r="Z135" s="81"/>
      <c r="AA135" s="80">
        <f t="shared" si="20"/>
        <v>24</v>
      </c>
      <c r="AB135" s="81"/>
      <c r="AC135" s="80">
        <v>12</v>
      </c>
      <c r="AD135" s="205"/>
      <c r="AE135" s="89"/>
      <c r="AF135" s="205"/>
      <c r="AG135" s="89">
        <v>12</v>
      </c>
      <c r="AH135" s="81"/>
      <c r="AI135" s="80">
        <v>66</v>
      </c>
      <c r="AJ135" s="204"/>
      <c r="AK135" s="89"/>
      <c r="AL135" s="81"/>
      <c r="AM135" s="80">
        <v>2</v>
      </c>
      <c r="AN135" s="81"/>
      <c r="AO135" s="80"/>
      <c r="AP135" s="81"/>
      <c r="AQ135" s="80"/>
      <c r="AR135" s="81"/>
      <c r="AS135" s="80"/>
      <c r="AT135" s="81"/>
      <c r="AU135" s="80"/>
      <c r="AV135" s="81"/>
      <c r="AW135" s="80"/>
      <c r="AX135" s="81"/>
      <c r="AY135" s="80"/>
      <c r="AZ135" s="204"/>
      <c r="BA135" s="3"/>
    </row>
    <row r="136" spans="1:53" ht="24" customHeight="1">
      <c r="A136" s="75" t="s">
        <v>608</v>
      </c>
      <c r="B136" s="76"/>
      <c r="C136" s="64" t="s">
        <v>448</v>
      </c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6"/>
      <c r="O136" s="53"/>
      <c r="P136" s="54"/>
      <c r="Q136" s="53">
        <v>2</v>
      </c>
      <c r="R136" s="54"/>
      <c r="S136" s="53"/>
      <c r="T136" s="54"/>
      <c r="U136" s="53"/>
      <c r="V136" s="55"/>
      <c r="W136" s="126">
        <f t="shared" si="18"/>
        <v>3</v>
      </c>
      <c r="X136" s="54"/>
      <c r="Y136" s="53">
        <f t="shared" si="19"/>
        <v>90</v>
      </c>
      <c r="Z136" s="54"/>
      <c r="AA136" s="53">
        <f t="shared" si="20"/>
        <v>24</v>
      </c>
      <c r="AB136" s="54"/>
      <c r="AC136" s="53">
        <v>12</v>
      </c>
      <c r="AD136" s="60"/>
      <c r="AE136" s="61"/>
      <c r="AF136" s="60"/>
      <c r="AG136" s="61">
        <v>12</v>
      </c>
      <c r="AH136" s="54"/>
      <c r="AI136" s="80">
        <v>66</v>
      </c>
      <c r="AJ136" s="204"/>
      <c r="AK136" s="126"/>
      <c r="AL136" s="54"/>
      <c r="AM136" s="53">
        <v>2</v>
      </c>
      <c r="AN136" s="54"/>
      <c r="AO136" s="53"/>
      <c r="AP136" s="54"/>
      <c r="AQ136" s="53"/>
      <c r="AR136" s="54"/>
      <c r="AS136" s="53"/>
      <c r="AT136" s="54"/>
      <c r="AU136" s="53"/>
      <c r="AV136" s="54"/>
      <c r="AW136" s="53"/>
      <c r="AX136" s="54"/>
      <c r="AY136" s="53"/>
      <c r="AZ136" s="55"/>
      <c r="BA136" s="4"/>
    </row>
    <row r="137" spans="1:53" ht="12.75" customHeight="1">
      <c r="A137" s="75" t="s">
        <v>609</v>
      </c>
      <c r="B137" s="76"/>
      <c r="C137" s="64" t="s">
        <v>130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6"/>
      <c r="O137" s="80"/>
      <c r="P137" s="81"/>
      <c r="Q137" s="80">
        <v>2</v>
      </c>
      <c r="R137" s="81"/>
      <c r="S137" s="80"/>
      <c r="T137" s="81"/>
      <c r="U137" s="80"/>
      <c r="V137" s="204"/>
      <c r="W137" s="89">
        <f t="shared" si="18"/>
        <v>3</v>
      </c>
      <c r="X137" s="81"/>
      <c r="Y137" s="80">
        <f t="shared" si="19"/>
        <v>90</v>
      </c>
      <c r="Z137" s="81"/>
      <c r="AA137" s="80">
        <f t="shared" si="20"/>
        <v>24</v>
      </c>
      <c r="AB137" s="81"/>
      <c r="AC137" s="80">
        <v>12</v>
      </c>
      <c r="AD137" s="205"/>
      <c r="AE137" s="89"/>
      <c r="AF137" s="205"/>
      <c r="AG137" s="89">
        <v>12</v>
      </c>
      <c r="AH137" s="81"/>
      <c r="AI137" s="80">
        <v>66</v>
      </c>
      <c r="AJ137" s="204"/>
      <c r="AK137" s="89"/>
      <c r="AL137" s="81"/>
      <c r="AM137" s="80">
        <v>2</v>
      </c>
      <c r="AN137" s="81"/>
      <c r="AO137" s="80"/>
      <c r="AP137" s="81"/>
      <c r="AQ137" s="80"/>
      <c r="AR137" s="81"/>
      <c r="AS137" s="80"/>
      <c r="AT137" s="81"/>
      <c r="AU137" s="80"/>
      <c r="AV137" s="81"/>
      <c r="AW137" s="80"/>
      <c r="AX137" s="81"/>
      <c r="AY137" s="80"/>
      <c r="AZ137" s="204"/>
      <c r="BA137" s="3"/>
    </row>
    <row r="138" spans="1:53" ht="24" customHeight="1">
      <c r="A138" s="75" t="s">
        <v>610</v>
      </c>
      <c r="B138" s="76"/>
      <c r="C138" s="190" t="s">
        <v>451</v>
      </c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2"/>
      <c r="O138" s="53"/>
      <c r="P138" s="54"/>
      <c r="Q138" s="53">
        <v>2</v>
      </c>
      <c r="R138" s="54"/>
      <c r="S138" s="53"/>
      <c r="T138" s="54"/>
      <c r="U138" s="53"/>
      <c r="V138" s="55"/>
      <c r="W138" s="126">
        <f t="shared" si="18"/>
        <v>3</v>
      </c>
      <c r="X138" s="54"/>
      <c r="Y138" s="53">
        <f t="shared" si="19"/>
        <v>90</v>
      </c>
      <c r="Z138" s="54"/>
      <c r="AA138" s="53">
        <f t="shared" si="20"/>
        <v>24</v>
      </c>
      <c r="AB138" s="54"/>
      <c r="AC138" s="53">
        <v>12</v>
      </c>
      <c r="AD138" s="60"/>
      <c r="AE138" s="61"/>
      <c r="AF138" s="60"/>
      <c r="AG138" s="61">
        <v>12</v>
      </c>
      <c r="AH138" s="54"/>
      <c r="AI138" s="80">
        <v>66</v>
      </c>
      <c r="AJ138" s="204"/>
      <c r="AK138" s="126"/>
      <c r="AL138" s="54"/>
      <c r="AM138" s="53">
        <v>2</v>
      </c>
      <c r="AN138" s="54"/>
      <c r="AO138" s="53"/>
      <c r="AP138" s="54"/>
      <c r="AQ138" s="53"/>
      <c r="AR138" s="54"/>
      <c r="AS138" s="53"/>
      <c r="AT138" s="54"/>
      <c r="AU138" s="53"/>
      <c r="AV138" s="54"/>
      <c r="AW138" s="53"/>
      <c r="AX138" s="54"/>
      <c r="AY138" s="53"/>
      <c r="AZ138" s="55"/>
      <c r="BA138" s="4"/>
    </row>
    <row r="139" spans="1:53" ht="24" customHeight="1">
      <c r="A139" s="75" t="s">
        <v>611</v>
      </c>
      <c r="B139" s="76"/>
      <c r="C139" s="64" t="s">
        <v>454</v>
      </c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6"/>
      <c r="O139" s="80"/>
      <c r="P139" s="81"/>
      <c r="Q139" s="80">
        <v>2</v>
      </c>
      <c r="R139" s="81"/>
      <c r="S139" s="80"/>
      <c r="T139" s="81"/>
      <c r="U139" s="80"/>
      <c r="V139" s="204"/>
      <c r="W139" s="89">
        <f t="shared" si="18"/>
        <v>3</v>
      </c>
      <c r="X139" s="81"/>
      <c r="Y139" s="80">
        <f t="shared" si="19"/>
        <v>90</v>
      </c>
      <c r="Z139" s="81"/>
      <c r="AA139" s="80">
        <f t="shared" si="20"/>
        <v>24</v>
      </c>
      <c r="AB139" s="81"/>
      <c r="AC139" s="80">
        <v>12</v>
      </c>
      <c r="AD139" s="205"/>
      <c r="AE139" s="89"/>
      <c r="AF139" s="205"/>
      <c r="AG139" s="89">
        <v>12</v>
      </c>
      <c r="AH139" s="81"/>
      <c r="AI139" s="80">
        <v>66</v>
      </c>
      <c r="AJ139" s="204"/>
      <c r="AK139" s="89"/>
      <c r="AL139" s="81"/>
      <c r="AM139" s="80">
        <v>2</v>
      </c>
      <c r="AN139" s="81"/>
      <c r="AO139" s="80"/>
      <c r="AP139" s="81"/>
      <c r="AQ139" s="80"/>
      <c r="AR139" s="81"/>
      <c r="AS139" s="80"/>
      <c r="AT139" s="81"/>
      <c r="AU139" s="80"/>
      <c r="AV139" s="81"/>
      <c r="AW139" s="80"/>
      <c r="AX139" s="81"/>
      <c r="AY139" s="80"/>
      <c r="AZ139" s="204"/>
      <c r="BA139" s="3"/>
    </row>
    <row r="140" spans="1:53" ht="36" customHeight="1" thickBot="1">
      <c r="A140" s="75" t="s">
        <v>612</v>
      </c>
      <c r="B140" s="76"/>
      <c r="C140" s="190" t="s">
        <v>455</v>
      </c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2"/>
      <c r="O140" s="53"/>
      <c r="P140" s="54"/>
      <c r="Q140" s="53">
        <v>2</v>
      </c>
      <c r="R140" s="54"/>
      <c r="S140" s="53"/>
      <c r="T140" s="54"/>
      <c r="U140" s="53"/>
      <c r="V140" s="55"/>
      <c r="W140" s="126">
        <f t="shared" si="18"/>
        <v>3</v>
      </c>
      <c r="X140" s="54"/>
      <c r="Y140" s="53">
        <f t="shared" si="19"/>
        <v>90</v>
      </c>
      <c r="Z140" s="54"/>
      <c r="AA140" s="53">
        <f t="shared" si="20"/>
        <v>24</v>
      </c>
      <c r="AB140" s="54"/>
      <c r="AC140" s="53">
        <v>12</v>
      </c>
      <c r="AD140" s="60"/>
      <c r="AE140" s="61"/>
      <c r="AF140" s="60"/>
      <c r="AG140" s="61">
        <v>12</v>
      </c>
      <c r="AH140" s="54"/>
      <c r="AI140" s="80">
        <v>66</v>
      </c>
      <c r="AJ140" s="204"/>
      <c r="AK140" s="126"/>
      <c r="AL140" s="54"/>
      <c r="AM140" s="53">
        <v>2</v>
      </c>
      <c r="AN140" s="54"/>
      <c r="AO140" s="53"/>
      <c r="AP140" s="54"/>
      <c r="AQ140" s="53"/>
      <c r="AR140" s="54"/>
      <c r="AS140" s="53"/>
      <c r="AT140" s="54"/>
      <c r="AU140" s="53"/>
      <c r="AV140" s="54"/>
      <c r="AW140" s="53"/>
      <c r="AX140" s="54"/>
      <c r="AY140" s="53"/>
      <c r="AZ140" s="55"/>
      <c r="BA140" s="4"/>
    </row>
    <row r="141" spans="1:53" ht="11.25" customHeight="1" thickBot="1">
      <c r="A141" s="210" t="s">
        <v>85</v>
      </c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2"/>
      <c r="O141" s="313"/>
      <c r="P141" s="314"/>
      <c r="Q141" s="313">
        <v>5</v>
      </c>
      <c r="R141" s="314"/>
      <c r="S141" s="313"/>
      <c r="T141" s="314"/>
      <c r="U141" s="313"/>
      <c r="V141" s="315"/>
      <c r="W141" s="316">
        <f>SUM(W111:X113,W139:X140)</f>
        <v>15</v>
      </c>
      <c r="X141" s="314"/>
      <c r="Y141" s="316">
        <f>SUM(Y111:Z113,Y139:Z140)</f>
        <v>450</v>
      </c>
      <c r="Z141" s="314"/>
      <c r="AA141" s="316">
        <f>SUM(AA111:AB113,AA139:AB140)</f>
        <v>144</v>
      </c>
      <c r="AB141" s="314"/>
      <c r="AC141" s="316">
        <f>SUM(AC111:AD113,AC139:AD140)</f>
        <v>72</v>
      </c>
      <c r="AD141" s="314"/>
      <c r="AE141" s="316">
        <f>SUM(AE111:AF113,AE139:AF140)</f>
        <v>0</v>
      </c>
      <c r="AF141" s="314"/>
      <c r="AG141" s="316">
        <f>SUM(AG111:AH113,AG139:AH140)</f>
        <v>72</v>
      </c>
      <c r="AH141" s="314"/>
      <c r="AI141" s="313">
        <f>SUM(AI111:AJ113,AI139:AJ140)</f>
        <v>306</v>
      </c>
      <c r="AJ141" s="315"/>
      <c r="AK141" s="316">
        <f>SUM(AK111:AL113,AK139:AL140)</f>
        <v>6</v>
      </c>
      <c r="AL141" s="314"/>
      <c r="AM141" s="316">
        <f>SUM(AM111:AN113,AM139:AN140)</f>
        <v>4</v>
      </c>
      <c r="AN141" s="314"/>
      <c r="AO141" s="71"/>
      <c r="AP141" s="72"/>
      <c r="AQ141" s="71"/>
      <c r="AR141" s="72"/>
      <c r="AS141" s="71"/>
      <c r="AT141" s="72"/>
      <c r="AU141" s="71"/>
      <c r="AV141" s="72"/>
      <c r="AW141" s="71"/>
      <c r="AX141" s="216"/>
      <c r="AY141" s="71"/>
      <c r="AZ141" s="223"/>
      <c r="BA141" s="6"/>
    </row>
    <row r="142" spans="1:53" ht="11.25" customHeight="1" thickBot="1">
      <c r="A142" s="67" t="s">
        <v>90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232"/>
      <c r="W142" s="216">
        <f>W54+W107+W141</f>
        <v>60</v>
      </c>
      <c r="X142" s="72"/>
      <c r="Y142" s="216">
        <f>Y54+Y107+Y141</f>
        <v>1800</v>
      </c>
      <c r="Z142" s="72"/>
      <c r="AA142" s="216">
        <f>AA54+AA107+AA141</f>
        <v>672</v>
      </c>
      <c r="AB142" s="72"/>
      <c r="AC142" s="216">
        <f>AC54+AC107+AC141</f>
        <v>296</v>
      </c>
      <c r="AD142" s="72"/>
      <c r="AE142" s="216">
        <f>AE54+AE107+AE141</f>
        <v>64</v>
      </c>
      <c r="AF142" s="72"/>
      <c r="AG142" s="216">
        <f>AG54+AG107+AG141</f>
        <v>312</v>
      </c>
      <c r="AH142" s="72"/>
      <c r="AI142" s="216">
        <f>AI54+AI107+AI141</f>
        <v>1128</v>
      </c>
      <c r="AJ142" s="216"/>
      <c r="AK142" s="229"/>
      <c r="AL142" s="72"/>
      <c r="AM142" s="216"/>
      <c r="AN142" s="72"/>
      <c r="AO142" s="71"/>
      <c r="AP142" s="216"/>
      <c r="AQ142" s="71"/>
      <c r="AR142" s="216"/>
      <c r="AS142" s="71"/>
      <c r="AT142" s="216"/>
      <c r="AU142" s="71"/>
      <c r="AV142" s="216"/>
      <c r="AW142" s="71"/>
      <c r="AX142" s="216"/>
      <c r="AY142" s="71"/>
      <c r="AZ142" s="223"/>
      <c r="BA142" s="6"/>
    </row>
    <row r="143" spans="1:53" ht="11.25" customHeight="1">
      <c r="A143" s="233" t="s">
        <v>88</v>
      </c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5"/>
      <c r="O143" s="53"/>
      <c r="P143" s="54"/>
      <c r="Q143" s="53"/>
      <c r="R143" s="54"/>
      <c r="S143" s="53"/>
      <c r="T143" s="54"/>
      <c r="U143" s="53"/>
      <c r="V143" s="55"/>
      <c r="W143" s="126"/>
      <c r="X143" s="54"/>
      <c r="Y143" s="53"/>
      <c r="Z143" s="54"/>
      <c r="AA143" s="53"/>
      <c r="AB143" s="54"/>
      <c r="AC143" s="53"/>
      <c r="AD143" s="60"/>
      <c r="AE143" s="61"/>
      <c r="AF143" s="60"/>
      <c r="AG143" s="61"/>
      <c r="AH143" s="54"/>
      <c r="AI143" s="53"/>
      <c r="AJ143" s="55"/>
      <c r="AK143" s="236">
        <f>AK54+AK107+AK141</f>
        <v>24</v>
      </c>
      <c r="AL143" s="237"/>
      <c r="AM143" s="238">
        <f>AM54+AM107+AM141</f>
        <v>24</v>
      </c>
      <c r="AN143" s="239"/>
      <c r="AO143" s="240"/>
      <c r="AP143" s="240"/>
      <c r="AQ143" s="241"/>
      <c r="AR143" s="240"/>
      <c r="AS143" s="241"/>
      <c r="AT143" s="240"/>
      <c r="AU143" s="241"/>
      <c r="AV143" s="240"/>
      <c r="AW143" s="241"/>
      <c r="AX143" s="242"/>
      <c r="AY143" s="241"/>
      <c r="AZ143" s="243"/>
      <c r="BA143" s="7"/>
    </row>
    <row r="144" spans="1:53" ht="11.25" customHeight="1">
      <c r="A144" s="233" t="s">
        <v>34</v>
      </c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5"/>
      <c r="O144" s="53">
        <f>SUM(AK144:AZ144)</f>
        <v>7</v>
      </c>
      <c r="P144" s="54"/>
      <c r="Q144" s="53"/>
      <c r="R144" s="54"/>
      <c r="S144" s="53"/>
      <c r="T144" s="54"/>
      <c r="U144" s="53"/>
      <c r="V144" s="55"/>
      <c r="W144" s="126"/>
      <c r="X144" s="54"/>
      <c r="Y144" s="53"/>
      <c r="Z144" s="54"/>
      <c r="AA144" s="53"/>
      <c r="AB144" s="54"/>
      <c r="AC144" s="53"/>
      <c r="AD144" s="60"/>
      <c r="AE144" s="61"/>
      <c r="AF144" s="60"/>
      <c r="AG144" s="61"/>
      <c r="AH144" s="54"/>
      <c r="AI144" s="53"/>
      <c r="AJ144" s="55"/>
      <c r="AK144" s="244">
        <v>3</v>
      </c>
      <c r="AL144" s="54"/>
      <c r="AM144" s="85">
        <v>4</v>
      </c>
      <c r="AN144" s="59"/>
      <c r="AO144" s="85"/>
      <c r="AP144" s="59"/>
      <c r="AQ144" s="85"/>
      <c r="AR144" s="59"/>
      <c r="AS144" s="85"/>
      <c r="AT144" s="59"/>
      <c r="AU144" s="85"/>
      <c r="AV144" s="59"/>
      <c r="AW144" s="85"/>
      <c r="AX144" s="59"/>
      <c r="AY144" s="85"/>
      <c r="AZ144" s="187"/>
      <c r="BA144" s="4"/>
    </row>
    <row r="145" spans="1:53" ht="11.25" customHeight="1">
      <c r="A145" s="233" t="s">
        <v>35</v>
      </c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5"/>
      <c r="O145" s="53"/>
      <c r="P145" s="54"/>
      <c r="Q145" s="53">
        <f>SUM(AK145:AZ145)</f>
        <v>8</v>
      </c>
      <c r="R145" s="54"/>
      <c r="S145" s="53"/>
      <c r="T145" s="54"/>
      <c r="U145" s="53"/>
      <c r="V145" s="55"/>
      <c r="W145" s="126"/>
      <c r="X145" s="54"/>
      <c r="Y145" s="53"/>
      <c r="Z145" s="54"/>
      <c r="AA145" s="53"/>
      <c r="AB145" s="54"/>
      <c r="AC145" s="53"/>
      <c r="AD145" s="60"/>
      <c r="AE145" s="61"/>
      <c r="AF145" s="60"/>
      <c r="AG145" s="61"/>
      <c r="AH145" s="54"/>
      <c r="AI145" s="53"/>
      <c r="AJ145" s="55"/>
      <c r="AK145" s="126">
        <v>4</v>
      </c>
      <c r="AL145" s="54"/>
      <c r="AM145" s="53">
        <v>4</v>
      </c>
      <c r="AN145" s="54"/>
      <c r="AO145" s="53"/>
      <c r="AP145" s="54"/>
      <c r="AQ145" s="53"/>
      <c r="AR145" s="54"/>
      <c r="AS145" s="53"/>
      <c r="AT145" s="54"/>
      <c r="AU145" s="53"/>
      <c r="AV145" s="54"/>
      <c r="AW145" s="53"/>
      <c r="AX145" s="54"/>
      <c r="AY145" s="53"/>
      <c r="AZ145" s="55"/>
      <c r="BA145" s="4"/>
    </row>
    <row r="146" spans="1:53" ht="11.25" customHeight="1">
      <c r="A146" s="233" t="s">
        <v>36</v>
      </c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5"/>
      <c r="O146" s="53"/>
      <c r="P146" s="54"/>
      <c r="Q146" s="53"/>
      <c r="R146" s="54"/>
      <c r="S146" s="53"/>
      <c r="T146" s="126"/>
      <c r="U146" s="53"/>
      <c r="V146" s="55"/>
      <c r="W146" s="244"/>
      <c r="X146" s="54"/>
      <c r="Y146" s="53"/>
      <c r="Z146" s="54"/>
      <c r="AA146" s="53"/>
      <c r="AB146" s="54"/>
      <c r="AC146" s="53"/>
      <c r="AD146" s="60"/>
      <c r="AE146" s="61"/>
      <c r="AF146" s="60"/>
      <c r="AG146" s="61"/>
      <c r="AH146" s="54"/>
      <c r="AI146" s="53"/>
      <c r="AJ146" s="55"/>
      <c r="AK146" s="126"/>
      <c r="AL146" s="54"/>
      <c r="AM146" s="53"/>
      <c r="AN146" s="54"/>
      <c r="AO146" s="53"/>
      <c r="AP146" s="54"/>
      <c r="AQ146" s="53"/>
      <c r="AR146" s="54"/>
      <c r="AS146" s="53"/>
      <c r="AT146" s="54"/>
      <c r="AU146" s="53"/>
      <c r="AV146" s="54"/>
      <c r="AW146" s="53"/>
      <c r="AX146" s="54"/>
      <c r="AY146" s="53"/>
      <c r="AZ146" s="55"/>
      <c r="BA146" s="4"/>
    </row>
    <row r="147" spans="1:51" s="8" customFormat="1" ht="24.75" customHeight="1">
      <c r="A147" s="16"/>
      <c r="B147" s="16"/>
      <c r="C147" s="8" t="s">
        <v>825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W147" s="16"/>
      <c r="X147" s="35"/>
      <c r="Y147" s="35"/>
      <c r="Z147" s="35"/>
      <c r="AA147" s="35"/>
      <c r="AB147" s="35"/>
      <c r="AC147" s="35"/>
      <c r="AD147" s="35"/>
      <c r="AE147" s="35"/>
      <c r="AF147" s="35"/>
      <c r="AG147" s="36"/>
      <c r="AH147" s="36"/>
      <c r="AI147" s="36"/>
      <c r="AJ147" s="36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16"/>
      <c r="AV147" s="19"/>
      <c r="AW147" s="19"/>
      <c r="AX147" s="19"/>
      <c r="AY147" s="19"/>
    </row>
    <row r="148" spans="1:51" s="8" customFormat="1" ht="15.75" customHeight="1">
      <c r="A148" s="16"/>
      <c r="B148" s="16"/>
      <c r="C148" s="8" t="s">
        <v>519</v>
      </c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W148" s="16"/>
      <c r="X148" s="35"/>
      <c r="Y148" s="35"/>
      <c r="Z148" s="35"/>
      <c r="AA148" s="35"/>
      <c r="AB148" s="35"/>
      <c r="AC148" s="35"/>
      <c r="AD148" s="35"/>
      <c r="AE148" s="35"/>
      <c r="AF148" s="35"/>
      <c r="AG148" s="36"/>
      <c r="AH148" s="36"/>
      <c r="AI148" s="36"/>
      <c r="AJ148" s="36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16"/>
      <c r="AV148" s="19"/>
      <c r="AW148" s="19"/>
      <c r="AX148" s="19"/>
      <c r="AY148" s="19"/>
    </row>
    <row r="149" ht="17.25" customHeight="1">
      <c r="C149" s="8" t="s">
        <v>509</v>
      </c>
    </row>
    <row r="150" s="8" customFormat="1" ht="30.75" customHeight="1">
      <c r="A150" s="9" t="s">
        <v>472</v>
      </c>
    </row>
    <row r="151" spans="1:25" ht="29.25" customHeight="1">
      <c r="A151" s="9" t="s">
        <v>56</v>
      </c>
      <c r="Y151" s="9" t="s">
        <v>72</v>
      </c>
    </row>
    <row r="152" ht="12.75" customHeight="1"/>
  </sheetData>
  <sheetProtection/>
  <mergeCells count="1991">
    <mergeCell ref="AW125:AX125"/>
    <mergeCell ref="AY125:AZ125"/>
    <mergeCell ref="A108:N108"/>
    <mergeCell ref="O108:P108"/>
    <mergeCell ref="Q108:R108"/>
    <mergeCell ref="S108:T108"/>
    <mergeCell ref="U108:V108"/>
    <mergeCell ref="W108:X108"/>
    <mergeCell ref="Y108:Z108"/>
    <mergeCell ref="AA108:AB108"/>
    <mergeCell ref="AK125:AL125"/>
    <mergeCell ref="AM125:AN125"/>
    <mergeCell ref="AO125:AP125"/>
    <mergeCell ref="AQ125:AR125"/>
    <mergeCell ref="AS125:AT125"/>
    <mergeCell ref="AU125:AV125"/>
    <mergeCell ref="Y125:Z125"/>
    <mergeCell ref="AA125:AB125"/>
    <mergeCell ref="AC125:AD125"/>
    <mergeCell ref="AE125:AF125"/>
    <mergeCell ref="AG125:AH125"/>
    <mergeCell ref="AI125:AJ125"/>
    <mergeCell ref="AU121:AV121"/>
    <mergeCell ref="AW121:AX121"/>
    <mergeCell ref="AY121:AZ121"/>
    <mergeCell ref="A125:B125"/>
    <mergeCell ref="C125:N125"/>
    <mergeCell ref="O125:P125"/>
    <mergeCell ref="Q125:R125"/>
    <mergeCell ref="S125:T125"/>
    <mergeCell ref="U125:V125"/>
    <mergeCell ref="W125:X125"/>
    <mergeCell ref="AI121:AJ121"/>
    <mergeCell ref="AK121:AL121"/>
    <mergeCell ref="AM121:AN121"/>
    <mergeCell ref="AO121:AP121"/>
    <mergeCell ref="AQ121:AR121"/>
    <mergeCell ref="AS121:AT121"/>
    <mergeCell ref="W121:X121"/>
    <mergeCell ref="Y121:Z121"/>
    <mergeCell ref="AA121:AB121"/>
    <mergeCell ref="AC121:AD121"/>
    <mergeCell ref="AE121:AF121"/>
    <mergeCell ref="AG121:AH121"/>
    <mergeCell ref="A121:B121"/>
    <mergeCell ref="C121:N121"/>
    <mergeCell ref="O121:P121"/>
    <mergeCell ref="Q121:R121"/>
    <mergeCell ref="S121:T121"/>
    <mergeCell ref="U121:V121"/>
    <mergeCell ref="AO119:AP119"/>
    <mergeCell ref="AQ119:AR119"/>
    <mergeCell ref="AS119:AT119"/>
    <mergeCell ref="AU119:AV119"/>
    <mergeCell ref="AW119:AX119"/>
    <mergeCell ref="AY119:AZ119"/>
    <mergeCell ref="AC119:AD119"/>
    <mergeCell ref="AE119:AF119"/>
    <mergeCell ref="AG119:AH119"/>
    <mergeCell ref="AI119:AJ119"/>
    <mergeCell ref="AK119:AL119"/>
    <mergeCell ref="AM119:AN119"/>
    <mergeCell ref="AY116:AZ116"/>
    <mergeCell ref="A119:B119"/>
    <mergeCell ref="C119:N119"/>
    <mergeCell ref="O119:P119"/>
    <mergeCell ref="Q119:R119"/>
    <mergeCell ref="S119:T119"/>
    <mergeCell ref="U119:V119"/>
    <mergeCell ref="W119:X119"/>
    <mergeCell ref="Y119:Z119"/>
    <mergeCell ref="AA119:AB119"/>
    <mergeCell ref="AM116:AN116"/>
    <mergeCell ref="AO116:AP116"/>
    <mergeCell ref="AQ116:AR116"/>
    <mergeCell ref="AS116:AT116"/>
    <mergeCell ref="AU116:AV116"/>
    <mergeCell ref="AW116:AX116"/>
    <mergeCell ref="AA116:AB116"/>
    <mergeCell ref="AC116:AD116"/>
    <mergeCell ref="AE116:AF116"/>
    <mergeCell ref="AG116:AH116"/>
    <mergeCell ref="AI116:AJ116"/>
    <mergeCell ref="AK116:AL116"/>
    <mergeCell ref="AW113:AX113"/>
    <mergeCell ref="AY113:AZ113"/>
    <mergeCell ref="A116:B116"/>
    <mergeCell ref="C116:N116"/>
    <mergeCell ref="O116:P116"/>
    <mergeCell ref="Q116:R116"/>
    <mergeCell ref="S116:T116"/>
    <mergeCell ref="U116:V116"/>
    <mergeCell ref="W116:X116"/>
    <mergeCell ref="Y116:Z116"/>
    <mergeCell ref="AK113:AL113"/>
    <mergeCell ref="AM113:AN113"/>
    <mergeCell ref="AO113:AP113"/>
    <mergeCell ref="AQ113:AR113"/>
    <mergeCell ref="AS113:AT113"/>
    <mergeCell ref="AU113:AV113"/>
    <mergeCell ref="Y113:Z113"/>
    <mergeCell ref="AA113:AB113"/>
    <mergeCell ref="AC113:AD113"/>
    <mergeCell ref="AE113:AF113"/>
    <mergeCell ref="AG113:AH113"/>
    <mergeCell ref="AI113:AJ113"/>
    <mergeCell ref="AU126:AV126"/>
    <mergeCell ref="AW126:AX126"/>
    <mergeCell ref="AY126:AZ126"/>
    <mergeCell ref="A113:B113"/>
    <mergeCell ref="C113:N113"/>
    <mergeCell ref="O113:P113"/>
    <mergeCell ref="Q113:R113"/>
    <mergeCell ref="S113:T113"/>
    <mergeCell ref="U113:V113"/>
    <mergeCell ref="W113:X113"/>
    <mergeCell ref="AI126:AJ126"/>
    <mergeCell ref="AK126:AL126"/>
    <mergeCell ref="AM126:AN126"/>
    <mergeCell ref="AO126:AP126"/>
    <mergeCell ref="AQ126:AR126"/>
    <mergeCell ref="AS126:AT126"/>
    <mergeCell ref="W126:X126"/>
    <mergeCell ref="Y126:Z126"/>
    <mergeCell ref="AA126:AB126"/>
    <mergeCell ref="AC126:AD126"/>
    <mergeCell ref="AE126:AF126"/>
    <mergeCell ref="AG126:AH126"/>
    <mergeCell ref="A126:B126"/>
    <mergeCell ref="C126:N126"/>
    <mergeCell ref="O126:P126"/>
    <mergeCell ref="Q126:R126"/>
    <mergeCell ref="S126:T126"/>
    <mergeCell ref="U126:V126"/>
    <mergeCell ref="AU120:AV120"/>
    <mergeCell ref="AW120:AX120"/>
    <mergeCell ref="AY120:AZ120"/>
    <mergeCell ref="AI120:AJ120"/>
    <mergeCell ref="AK120:AL120"/>
    <mergeCell ref="AM120:AN120"/>
    <mergeCell ref="AO120:AP120"/>
    <mergeCell ref="AQ120:AR120"/>
    <mergeCell ref="AS120:AT120"/>
    <mergeCell ref="W120:X120"/>
    <mergeCell ref="Y120:Z120"/>
    <mergeCell ref="AA120:AB120"/>
    <mergeCell ref="AC120:AD120"/>
    <mergeCell ref="AE120:AF120"/>
    <mergeCell ref="AG120:AH120"/>
    <mergeCell ref="A120:B120"/>
    <mergeCell ref="C120:N120"/>
    <mergeCell ref="O120:P120"/>
    <mergeCell ref="Q120:R120"/>
    <mergeCell ref="S120:T120"/>
    <mergeCell ref="U120:V120"/>
    <mergeCell ref="AO118:AP118"/>
    <mergeCell ref="AQ118:AR118"/>
    <mergeCell ref="AS118:AT118"/>
    <mergeCell ref="AU118:AV118"/>
    <mergeCell ref="AW118:AX118"/>
    <mergeCell ref="AY118:AZ118"/>
    <mergeCell ref="AC118:AD118"/>
    <mergeCell ref="AE118:AF118"/>
    <mergeCell ref="AG118:AH118"/>
    <mergeCell ref="AI118:AJ118"/>
    <mergeCell ref="AK118:AL118"/>
    <mergeCell ref="AM118:AN118"/>
    <mergeCell ref="AY117:AZ117"/>
    <mergeCell ref="A118:B118"/>
    <mergeCell ref="C118:N118"/>
    <mergeCell ref="O118:P118"/>
    <mergeCell ref="Q118:R118"/>
    <mergeCell ref="S118:T118"/>
    <mergeCell ref="U118:V118"/>
    <mergeCell ref="W118:X118"/>
    <mergeCell ref="Y118:Z118"/>
    <mergeCell ref="AA118:AB118"/>
    <mergeCell ref="AM117:AN117"/>
    <mergeCell ref="AO117:AP117"/>
    <mergeCell ref="AQ117:AR117"/>
    <mergeCell ref="AS117:AT117"/>
    <mergeCell ref="AU117:AV117"/>
    <mergeCell ref="AW117:AX117"/>
    <mergeCell ref="AA117:AB117"/>
    <mergeCell ref="AC117:AD117"/>
    <mergeCell ref="AE117:AF117"/>
    <mergeCell ref="AG117:AH117"/>
    <mergeCell ref="AI117:AJ117"/>
    <mergeCell ref="AK117:AL117"/>
    <mergeCell ref="AW115:AX115"/>
    <mergeCell ref="AY115:AZ115"/>
    <mergeCell ref="A117:B117"/>
    <mergeCell ref="C117:N117"/>
    <mergeCell ref="O117:P117"/>
    <mergeCell ref="Q117:R117"/>
    <mergeCell ref="S117:T117"/>
    <mergeCell ref="U117:V117"/>
    <mergeCell ref="W117:X117"/>
    <mergeCell ref="Y117:Z117"/>
    <mergeCell ref="AK115:AL115"/>
    <mergeCell ref="AM115:AN115"/>
    <mergeCell ref="AO115:AP115"/>
    <mergeCell ref="AQ115:AR115"/>
    <mergeCell ref="AS115:AT115"/>
    <mergeCell ref="AU115:AV115"/>
    <mergeCell ref="Y115:Z115"/>
    <mergeCell ref="AA115:AB115"/>
    <mergeCell ref="AC115:AD115"/>
    <mergeCell ref="AE115:AF115"/>
    <mergeCell ref="AG115:AH115"/>
    <mergeCell ref="AI115:AJ115"/>
    <mergeCell ref="A115:B115"/>
    <mergeCell ref="C115:N115"/>
    <mergeCell ref="O115:P115"/>
    <mergeCell ref="Q115:R115"/>
    <mergeCell ref="S115:T115"/>
    <mergeCell ref="U115:V115"/>
    <mergeCell ref="W115:X115"/>
    <mergeCell ref="AY114:AZ114"/>
    <mergeCell ref="AM114:AN114"/>
    <mergeCell ref="AO114:AP114"/>
    <mergeCell ref="AQ114:AR114"/>
    <mergeCell ref="AS114:AT114"/>
    <mergeCell ref="AU114:AV114"/>
    <mergeCell ref="AW114:AX114"/>
    <mergeCell ref="AA114:AB114"/>
    <mergeCell ref="AC114:AD114"/>
    <mergeCell ref="AE114:AF114"/>
    <mergeCell ref="AG114:AH114"/>
    <mergeCell ref="AI114:AJ114"/>
    <mergeCell ref="AK114:AL114"/>
    <mergeCell ref="AW112:AX112"/>
    <mergeCell ref="AY112:AZ112"/>
    <mergeCell ref="AS112:AT112"/>
    <mergeCell ref="AU112:AV112"/>
    <mergeCell ref="AG112:AH112"/>
    <mergeCell ref="AI112:AJ112"/>
    <mergeCell ref="A114:B114"/>
    <mergeCell ref="C114:N114"/>
    <mergeCell ref="O114:P114"/>
    <mergeCell ref="Q114:R114"/>
    <mergeCell ref="S114:T114"/>
    <mergeCell ref="U114:V114"/>
    <mergeCell ref="AK112:AL112"/>
    <mergeCell ref="AM112:AN112"/>
    <mergeCell ref="AO112:AP112"/>
    <mergeCell ref="AQ112:AR112"/>
    <mergeCell ref="Y112:Z112"/>
    <mergeCell ref="AA112:AB112"/>
    <mergeCell ref="AC112:AD112"/>
    <mergeCell ref="AE112:AF112"/>
    <mergeCell ref="AY131:AZ131"/>
    <mergeCell ref="A112:B112"/>
    <mergeCell ref="C112:N112"/>
    <mergeCell ref="O112:P112"/>
    <mergeCell ref="Q112:R112"/>
    <mergeCell ref="S112:T112"/>
    <mergeCell ref="U112:V112"/>
    <mergeCell ref="W112:X112"/>
    <mergeCell ref="W114:X114"/>
    <mergeCell ref="Y114:Z114"/>
    <mergeCell ref="AM131:AN131"/>
    <mergeCell ref="AO131:AP131"/>
    <mergeCell ref="AQ131:AR131"/>
    <mergeCell ref="AS131:AT131"/>
    <mergeCell ref="AU131:AV131"/>
    <mergeCell ref="AW131:AX131"/>
    <mergeCell ref="AA131:AB131"/>
    <mergeCell ref="AC131:AD131"/>
    <mergeCell ref="AE131:AF131"/>
    <mergeCell ref="AG131:AH131"/>
    <mergeCell ref="AI131:AJ131"/>
    <mergeCell ref="AK131:AL131"/>
    <mergeCell ref="AW130:AX130"/>
    <mergeCell ref="AY130:AZ130"/>
    <mergeCell ref="A131:B131"/>
    <mergeCell ref="C131:N131"/>
    <mergeCell ref="O131:P131"/>
    <mergeCell ref="Q131:R131"/>
    <mergeCell ref="S131:T131"/>
    <mergeCell ref="U131:V131"/>
    <mergeCell ref="W131:X131"/>
    <mergeCell ref="Y131:Z131"/>
    <mergeCell ref="AK130:AL130"/>
    <mergeCell ref="AM130:AN130"/>
    <mergeCell ref="AO130:AP130"/>
    <mergeCell ref="AQ130:AR130"/>
    <mergeCell ref="AS130:AT130"/>
    <mergeCell ref="AU130:AV130"/>
    <mergeCell ref="Y130:Z130"/>
    <mergeCell ref="AA130:AB130"/>
    <mergeCell ref="AC130:AD130"/>
    <mergeCell ref="AE130:AF130"/>
    <mergeCell ref="AG130:AH130"/>
    <mergeCell ref="AI130:AJ130"/>
    <mergeCell ref="AU129:AV129"/>
    <mergeCell ref="AW129:AX129"/>
    <mergeCell ref="AY129:AZ129"/>
    <mergeCell ref="A130:B130"/>
    <mergeCell ref="C130:N130"/>
    <mergeCell ref="O130:P130"/>
    <mergeCell ref="Q130:R130"/>
    <mergeCell ref="S130:T130"/>
    <mergeCell ref="U130:V130"/>
    <mergeCell ref="W130:X130"/>
    <mergeCell ref="AI129:AJ129"/>
    <mergeCell ref="AK129:AL129"/>
    <mergeCell ref="AM129:AN129"/>
    <mergeCell ref="AO129:AP129"/>
    <mergeCell ref="AQ129:AR129"/>
    <mergeCell ref="AS129:AT129"/>
    <mergeCell ref="W129:X129"/>
    <mergeCell ref="Y129:Z129"/>
    <mergeCell ref="AA129:AB129"/>
    <mergeCell ref="AC129:AD129"/>
    <mergeCell ref="AE129:AF129"/>
    <mergeCell ref="AG129:AH129"/>
    <mergeCell ref="A129:B129"/>
    <mergeCell ref="C129:N129"/>
    <mergeCell ref="O129:P129"/>
    <mergeCell ref="Q129:R129"/>
    <mergeCell ref="S129:T129"/>
    <mergeCell ref="U129:V129"/>
    <mergeCell ref="AO128:AP128"/>
    <mergeCell ref="AQ128:AR128"/>
    <mergeCell ref="AS128:AT128"/>
    <mergeCell ref="AU128:AV128"/>
    <mergeCell ref="AW128:AX128"/>
    <mergeCell ref="AY128:AZ128"/>
    <mergeCell ref="AC128:AD128"/>
    <mergeCell ref="AE128:AF128"/>
    <mergeCell ref="AG128:AH128"/>
    <mergeCell ref="AI128:AJ128"/>
    <mergeCell ref="AK128:AL128"/>
    <mergeCell ref="AM128:AN128"/>
    <mergeCell ref="AY127:AZ127"/>
    <mergeCell ref="A128:B128"/>
    <mergeCell ref="C128:N128"/>
    <mergeCell ref="O128:P128"/>
    <mergeCell ref="Q128:R128"/>
    <mergeCell ref="S128:T128"/>
    <mergeCell ref="U128:V128"/>
    <mergeCell ref="W128:X128"/>
    <mergeCell ref="Y128:Z128"/>
    <mergeCell ref="AA128:AB128"/>
    <mergeCell ref="AM127:AN127"/>
    <mergeCell ref="AO127:AP127"/>
    <mergeCell ref="AQ127:AR127"/>
    <mergeCell ref="AS127:AT127"/>
    <mergeCell ref="AU127:AV127"/>
    <mergeCell ref="AW127:AX127"/>
    <mergeCell ref="AA127:AB127"/>
    <mergeCell ref="AC127:AD127"/>
    <mergeCell ref="AE127:AF127"/>
    <mergeCell ref="AG127:AH127"/>
    <mergeCell ref="AI127:AJ127"/>
    <mergeCell ref="AK127:AL127"/>
    <mergeCell ref="AW124:AX124"/>
    <mergeCell ref="AY124:AZ124"/>
    <mergeCell ref="A127:B127"/>
    <mergeCell ref="C127:N127"/>
    <mergeCell ref="O127:P127"/>
    <mergeCell ref="Q127:R127"/>
    <mergeCell ref="S127:T127"/>
    <mergeCell ref="U127:V127"/>
    <mergeCell ref="W127:X127"/>
    <mergeCell ref="Y127:Z127"/>
    <mergeCell ref="AK124:AL124"/>
    <mergeCell ref="AM124:AN124"/>
    <mergeCell ref="AO124:AP124"/>
    <mergeCell ref="AQ124:AR124"/>
    <mergeCell ref="AS124:AT124"/>
    <mergeCell ref="AU124:AV124"/>
    <mergeCell ref="Y124:Z124"/>
    <mergeCell ref="AA124:AB124"/>
    <mergeCell ref="AC124:AD124"/>
    <mergeCell ref="AE124:AF124"/>
    <mergeCell ref="AG124:AH124"/>
    <mergeCell ref="AI124:AJ124"/>
    <mergeCell ref="AU123:AV123"/>
    <mergeCell ref="AW123:AX123"/>
    <mergeCell ref="AY123:AZ123"/>
    <mergeCell ref="A124:B124"/>
    <mergeCell ref="C124:N124"/>
    <mergeCell ref="O124:P124"/>
    <mergeCell ref="Q124:R124"/>
    <mergeCell ref="S124:T124"/>
    <mergeCell ref="U124:V124"/>
    <mergeCell ref="W124:X124"/>
    <mergeCell ref="AI123:AJ123"/>
    <mergeCell ref="AK123:AL123"/>
    <mergeCell ref="AM123:AN123"/>
    <mergeCell ref="AO123:AP123"/>
    <mergeCell ref="AQ123:AR123"/>
    <mergeCell ref="AS123:AT123"/>
    <mergeCell ref="W123:X123"/>
    <mergeCell ref="Y123:Z123"/>
    <mergeCell ref="AA123:AB123"/>
    <mergeCell ref="AC123:AD123"/>
    <mergeCell ref="AE123:AF123"/>
    <mergeCell ref="AG123:AH123"/>
    <mergeCell ref="AM122:AN122"/>
    <mergeCell ref="AO122:AP122"/>
    <mergeCell ref="AQ122:AR122"/>
    <mergeCell ref="AS122:AT122"/>
    <mergeCell ref="AU122:AV122"/>
    <mergeCell ref="AW122:AX122"/>
    <mergeCell ref="AA122:AB122"/>
    <mergeCell ref="AC122:AD122"/>
    <mergeCell ref="AE122:AF122"/>
    <mergeCell ref="AG122:AH122"/>
    <mergeCell ref="AI122:AJ122"/>
    <mergeCell ref="AK122:AL122"/>
    <mergeCell ref="AW135:AX135"/>
    <mergeCell ref="AY135:AZ135"/>
    <mergeCell ref="A122:B122"/>
    <mergeCell ref="C122:N122"/>
    <mergeCell ref="O122:P122"/>
    <mergeCell ref="Q122:R122"/>
    <mergeCell ref="S122:T122"/>
    <mergeCell ref="U122:V122"/>
    <mergeCell ref="W122:X122"/>
    <mergeCell ref="Y122:Z122"/>
    <mergeCell ref="AK135:AL135"/>
    <mergeCell ref="AM135:AN135"/>
    <mergeCell ref="AO135:AP135"/>
    <mergeCell ref="AQ135:AR135"/>
    <mergeCell ref="AS135:AT135"/>
    <mergeCell ref="AU135:AV135"/>
    <mergeCell ref="AQ63:AR63"/>
    <mergeCell ref="AS63:AT63"/>
    <mergeCell ref="AU63:AV63"/>
    <mergeCell ref="AW63:AX63"/>
    <mergeCell ref="AY63:AZ63"/>
    <mergeCell ref="A111:B111"/>
    <mergeCell ref="C111:N111"/>
    <mergeCell ref="O111:P111"/>
    <mergeCell ref="Q111:R111"/>
    <mergeCell ref="S111:T111"/>
    <mergeCell ref="AE63:AF63"/>
    <mergeCell ref="AG63:AH63"/>
    <mergeCell ref="AI63:AJ63"/>
    <mergeCell ref="AK63:AL63"/>
    <mergeCell ref="AM63:AN63"/>
    <mergeCell ref="AO63:AP63"/>
    <mergeCell ref="AY62:AZ62"/>
    <mergeCell ref="A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M62:AN62"/>
    <mergeCell ref="AO62:AP62"/>
    <mergeCell ref="AQ62:AR62"/>
    <mergeCell ref="AS62:AT62"/>
    <mergeCell ref="AU62:AV62"/>
    <mergeCell ref="AW62:AX62"/>
    <mergeCell ref="AA62:AB62"/>
    <mergeCell ref="AC62:AD62"/>
    <mergeCell ref="AE62:AF62"/>
    <mergeCell ref="AG62:AH62"/>
    <mergeCell ref="AI62:AJ62"/>
    <mergeCell ref="AK62:AL62"/>
    <mergeCell ref="AW61:AX61"/>
    <mergeCell ref="AY61:AZ61"/>
    <mergeCell ref="A62:B62"/>
    <mergeCell ref="C62:N62"/>
    <mergeCell ref="O62:P62"/>
    <mergeCell ref="Q62:R62"/>
    <mergeCell ref="S62:T62"/>
    <mergeCell ref="U62:V62"/>
    <mergeCell ref="W62:X62"/>
    <mergeCell ref="Y62:Z62"/>
    <mergeCell ref="AK61:AL61"/>
    <mergeCell ref="AM61:AN61"/>
    <mergeCell ref="AO61:AP61"/>
    <mergeCell ref="AQ61:AR61"/>
    <mergeCell ref="AS61:AT61"/>
    <mergeCell ref="AU61:AV61"/>
    <mergeCell ref="Y61:Z61"/>
    <mergeCell ref="AA61:AB61"/>
    <mergeCell ref="AC61:AD61"/>
    <mergeCell ref="AE61:AF61"/>
    <mergeCell ref="AG61:AH61"/>
    <mergeCell ref="AI61:AJ61"/>
    <mergeCell ref="AU60:AV60"/>
    <mergeCell ref="AW60:AX60"/>
    <mergeCell ref="AY60:AZ60"/>
    <mergeCell ref="A61:B61"/>
    <mergeCell ref="C61:N61"/>
    <mergeCell ref="O61:P61"/>
    <mergeCell ref="Q61:R61"/>
    <mergeCell ref="S61:T61"/>
    <mergeCell ref="U61:V61"/>
    <mergeCell ref="W61:X61"/>
    <mergeCell ref="AI60:AJ60"/>
    <mergeCell ref="AK60:AL60"/>
    <mergeCell ref="AM60:AN60"/>
    <mergeCell ref="AO60:AP60"/>
    <mergeCell ref="AQ60:AR60"/>
    <mergeCell ref="AS60:AT60"/>
    <mergeCell ref="W60:X60"/>
    <mergeCell ref="Y60:Z60"/>
    <mergeCell ref="AA60:AB60"/>
    <mergeCell ref="AC60:AD60"/>
    <mergeCell ref="AE60:AF60"/>
    <mergeCell ref="AG60:AH60"/>
    <mergeCell ref="A60:B60"/>
    <mergeCell ref="C60:N60"/>
    <mergeCell ref="O60:P60"/>
    <mergeCell ref="Q60:R60"/>
    <mergeCell ref="S60:T60"/>
    <mergeCell ref="U60:V60"/>
    <mergeCell ref="AO59:AP59"/>
    <mergeCell ref="AQ59:AR59"/>
    <mergeCell ref="AS59:AT59"/>
    <mergeCell ref="AU59:AV59"/>
    <mergeCell ref="AW59:AX59"/>
    <mergeCell ref="AY59:AZ59"/>
    <mergeCell ref="AC59:AD59"/>
    <mergeCell ref="AE59:AF59"/>
    <mergeCell ref="AG59:AH59"/>
    <mergeCell ref="AI59:AJ59"/>
    <mergeCell ref="AK59:AL59"/>
    <mergeCell ref="AM59:AN59"/>
    <mergeCell ref="A59:B59"/>
    <mergeCell ref="C59:N59"/>
    <mergeCell ref="O59:P59"/>
    <mergeCell ref="Q59:R59"/>
    <mergeCell ref="S59:T59"/>
    <mergeCell ref="U59:V59"/>
    <mergeCell ref="W59:X59"/>
    <mergeCell ref="Y59:Z59"/>
    <mergeCell ref="AA59:AB59"/>
    <mergeCell ref="AC108:AD108"/>
    <mergeCell ref="AE108:AF108"/>
    <mergeCell ref="AG108:AH108"/>
    <mergeCell ref="Y72:Z72"/>
    <mergeCell ref="AA72:AB72"/>
    <mergeCell ref="Y71:Z71"/>
    <mergeCell ref="Y70:Z70"/>
    <mergeCell ref="AI108:AJ108"/>
    <mergeCell ref="AK108:AL108"/>
    <mergeCell ref="AM108:AN108"/>
    <mergeCell ref="AO108:AP108"/>
    <mergeCell ref="AQ108:AR108"/>
    <mergeCell ref="AS108:AT108"/>
    <mergeCell ref="AU108:AV108"/>
    <mergeCell ref="AW108:AX108"/>
    <mergeCell ref="AY108:AZ108"/>
    <mergeCell ref="AW58:AX58"/>
    <mergeCell ref="AY58:AZ58"/>
    <mergeCell ref="A56:B56"/>
    <mergeCell ref="AK58:AL58"/>
    <mergeCell ref="AM58:AN58"/>
    <mergeCell ref="AO58:AP58"/>
    <mergeCell ref="AQ58:AR58"/>
    <mergeCell ref="AS58:AT58"/>
    <mergeCell ref="AU58:AV58"/>
    <mergeCell ref="Y58:Z58"/>
    <mergeCell ref="AA58:AB58"/>
    <mergeCell ref="AC58:AD58"/>
    <mergeCell ref="AE58:AF58"/>
    <mergeCell ref="AG58:AH58"/>
    <mergeCell ref="AI58:AJ58"/>
    <mergeCell ref="AU57:AV57"/>
    <mergeCell ref="AW57:AX57"/>
    <mergeCell ref="AY57:AZ57"/>
    <mergeCell ref="A58:B58"/>
    <mergeCell ref="C58:N58"/>
    <mergeCell ref="O58:P58"/>
    <mergeCell ref="Q58:R58"/>
    <mergeCell ref="S58:T58"/>
    <mergeCell ref="U58:V58"/>
    <mergeCell ref="W58:X58"/>
    <mergeCell ref="AI57:AJ57"/>
    <mergeCell ref="AK57:AL57"/>
    <mergeCell ref="AM57:AN57"/>
    <mergeCell ref="AO57:AP57"/>
    <mergeCell ref="AQ57:AR57"/>
    <mergeCell ref="AS57:AT57"/>
    <mergeCell ref="W57:X57"/>
    <mergeCell ref="Y57:Z57"/>
    <mergeCell ref="AA57:AB57"/>
    <mergeCell ref="AC57:AD57"/>
    <mergeCell ref="AE57:AF57"/>
    <mergeCell ref="AG57:AH57"/>
    <mergeCell ref="AS56:AT56"/>
    <mergeCell ref="AU56:AV56"/>
    <mergeCell ref="AW56:AX56"/>
    <mergeCell ref="AY56:AZ56"/>
    <mergeCell ref="A57:B57"/>
    <mergeCell ref="C57:N57"/>
    <mergeCell ref="O57:P57"/>
    <mergeCell ref="Q57:R57"/>
    <mergeCell ref="S57:T57"/>
    <mergeCell ref="U57:V57"/>
    <mergeCell ref="AG56:AH56"/>
    <mergeCell ref="AI56:AJ56"/>
    <mergeCell ref="AK56:AL56"/>
    <mergeCell ref="AM56:AN56"/>
    <mergeCell ref="AO56:AP56"/>
    <mergeCell ref="AQ56:AR56"/>
    <mergeCell ref="U56:V56"/>
    <mergeCell ref="W56:X56"/>
    <mergeCell ref="Y56:Z56"/>
    <mergeCell ref="AA56:AB56"/>
    <mergeCell ref="AC56:AD56"/>
    <mergeCell ref="AE56:AF56"/>
    <mergeCell ref="C56:N56"/>
    <mergeCell ref="O56:P56"/>
    <mergeCell ref="Q56:R56"/>
    <mergeCell ref="S56:T56"/>
    <mergeCell ref="A51:B51"/>
    <mergeCell ref="AQ72:AR72"/>
    <mergeCell ref="AC72:AD72"/>
    <mergeCell ref="AM71:AN71"/>
    <mergeCell ref="A55:BA55"/>
    <mergeCell ref="AE72:AF72"/>
    <mergeCell ref="AS72:AT72"/>
    <mergeCell ref="AU72:AV72"/>
    <mergeCell ref="AW72:AX72"/>
    <mergeCell ref="AY72:AZ72"/>
    <mergeCell ref="AO72:AP72"/>
    <mergeCell ref="AY71:AZ71"/>
    <mergeCell ref="AO71:AP71"/>
    <mergeCell ref="AQ71:AR71"/>
    <mergeCell ref="AS71:AT71"/>
    <mergeCell ref="AU71:AV71"/>
    <mergeCell ref="AG72:AH72"/>
    <mergeCell ref="AI72:AJ72"/>
    <mergeCell ref="AK72:AL72"/>
    <mergeCell ref="AM72:AN72"/>
    <mergeCell ref="A72:N72"/>
    <mergeCell ref="O72:P72"/>
    <mergeCell ref="Q72:R72"/>
    <mergeCell ref="S72:T72"/>
    <mergeCell ref="U72:V72"/>
    <mergeCell ref="W72:X72"/>
    <mergeCell ref="AW71:AX71"/>
    <mergeCell ref="AA71:AB71"/>
    <mergeCell ref="AC71:AD71"/>
    <mergeCell ref="AE71:AF71"/>
    <mergeCell ref="AG71:AH71"/>
    <mergeCell ref="AI71:AJ71"/>
    <mergeCell ref="AK71:AL71"/>
    <mergeCell ref="AW70:AX70"/>
    <mergeCell ref="AY70:AZ70"/>
    <mergeCell ref="A71:B71"/>
    <mergeCell ref="C71:N71"/>
    <mergeCell ref="O71:P71"/>
    <mergeCell ref="Q71:R71"/>
    <mergeCell ref="S71:T71"/>
    <mergeCell ref="U71:V71"/>
    <mergeCell ref="W71:X71"/>
    <mergeCell ref="AK70:AL70"/>
    <mergeCell ref="AM70:AN70"/>
    <mergeCell ref="AO70:AP70"/>
    <mergeCell ref="AQ70:AR70"/>
    <mergeCell ref="AS70:AT70"/>
    <mergeCell ref="AU70:AV70"/>
    <mergeCell ref="AA70:AB70"/>
    <mergeCell ref="AC70:AD70"/>
    <mergeCell ref="AE70:AF70"/>
    <mergeCell ref="AG70:AH70"/>
    <mergeCell ref="AI70:AJ70"/>
    <mergeCell ref="AU69:AV69"/>
    <mergeCell ref="AK69:AL69"/>
    <mergeCell ref="AM69:AN69"/>
    <mergeCell ref="AO69:AP69"/>
    <mergeCell ref="AQ69:AR69"/>
    <mergeCell ref="AW69:AX69"/>
    <mergeCell ref="AY69:AZ69"/>
    <mergeCell ref="A70:B70"/>
    <mergeCell ref="C70:N70"/>
    <mergeCell ref="O70:P70"/>
    <mergeCell ref="Q70:R70"/>
    <mergeCell ref="S70:T70"/>
    <mergeCell ref="U70:V70"/>
    <mergeCell ref="W70:X70"/>
    <mergeCell ref="AI69:AJ69"/>
    <mergeCell ref="AS69:AT69"/>
    <mergeCell ref="W69:X69"/>
    <mergeCell ref="Y69:Z69"/>
    <mergeCell ref="AA69:AB69"/>
    <mergeCell ref="AC69:AD69"/>
    <mergeCell ref="AE69:AF69"/>
    <mergeCell ref="AG69:AH69"/>
    <mergeCell ref="A69:B69"/>
    <mergeCell ref="C69:N69"/>
    <mergeCell ref="O69:P69"/>
    <mergeCell ref="Q69:R69"/>
    <mergeCell ref="S69:T69"/>
    <mergeCell ref="U69:V69"/>
    <mergeCell ref="AY68:AZ68"/>
    <mergeCell ref="AM68:AN68"/>
    <mergeCell ref="AO68:AP68"/>
    <mergeCell ref="AQ68:AR68"/>
    <mergeCell ref="AS68:AT68"/>
    <mergeCell ref="AU68:AV68"/>
    <mergeCell ref="AW68:AX68"/>
    <mergeCell ref="AA68:AB68"/>
    <mergeCell ref="AC68:AD68"/>
    <mergeCell ref="AE68:AF68"/>
    <mergeCell ref="AG68:AH68"/>
    <mergeCell ref="AI68:AJ68"/>
    <mergeCell ref="AK68:AL68"/>
    <mergeCell ref="A68:B68"/>
    <mergeCell ref="C68:N68"/>
    <mergeCell ref="O68:P68"/>
    <mergeCell ref="Q68:R68"/>
    <mergeCell ref="S68:T68"/>
    <mergeCell ref="U68:V68"/>
    <mergeCell ref="W68:X68"/>
    <mergeCell ref="Y68:Z68"/>
    <mergeCell ref="AU67:AV67"/>
    <mergeCell ref="AW67:AX67"/>
    <mergeCell ref="AY67:AZ67"/>
    <mergeCell ref="AI67:AJ67"/>
    <mergeCell ref="AK67:AL67"/>
    <mergeCell ref="AM67:AN67"/>
    <mergeCell ref="AO67:AP67"/>
    <mergeCell ref="AQ67:AR67"/>
    <mergeCell ref="AS67:AT67"/>
    <mergeCell ref="W67:X67"/>
    <mergeCell ref="Y67:Z67"/>
    <mergeCell ref="AA67:AB67"/>
    <mergeCell ref="AC67:AD67"/>
    <mergeCell ref="AE67:AF67"/>
    <mergeCell ref="AG67:AH67"/>
    <mergeCell ref="AS66:AT66"/>
    <mergeCell ref="AU66:AV66"/>
    <mergeCell ref="AW66:AX66"/>
    <mergeCell ref="AY66:AZ66"/>
    <mergeCell ref="A67:B67"/>
    <mergeCell ref="C67:N67"/>
    <mergeCell ref="O67:P67"/>
    <mergeCell ref="Q67:R67"/>
    <mergeCell ref="S67:T67"/>
    <mergeCell ref="U67:V67"/>
    <mergeCell ref="AG66:AH66"/>
    <mergeCell ref="AI66:AJ66"/>
    <mergeCell ref="AK66:AL66"/>
    <mergeCell ref="AM66:AN66"/>
    <mergeCell ref="AO66:AP66"/>
    <mergeCell ref="AQ66:AR66"/>
    <mergeCell ref="U66:V66"/>
    <mergeCell ref="W66:X66"/>
    <mergeCell ref="Y66:Z66"/>
    <mergeCell ref="AA66:AB66"/>
    <mergeCell ref="AC66:AD66"/>
    <mergeCell ref="AE66:AF66"/>
    <mergeCell ref="AQ65:AR65"/>
    <mergeCell ref="AS65:AT65"/>
    <mergeCell ref="AU65:AV65"/>
    <mergeCell ref="AW65:AX65"/>
    <mergeCell ref="AY65:AZ65"/>
    <mergeCell ref="A66:B66"/>
    <mergeCell ref="C66:N66"/>
    <mergeCell ref="O66:P66"/>
    <mergeCell ref="Q66:R66"/>
    <mergeCell ref="S66:T66"/>
    <mergeCell ref="AE65:AF65"/>
    <mergeCell ref="AG65:AH65"/>
    <mergeCell ref="AI65:AJ65"/>
    <mergeCell ref="AK65:AL65"/>
    <mergeCell ref="AM65:AN65"/>
    <mergeCell ref="AO65:AP65"/>
    <mergeCell ref="S65:T65"/>
    <mergeCell ref="U65:V65"/>
    <mergeCell ref="W65:X65"/>
    <mergeCell ref="Y65:Z65"/>
    <mergeCell ref="AA65:AB65"/>
    <mergeCell ref="AC65:AD65"/>
    <mergeCell ref="AQ81:AR81"/>
    <mergeCell ref="AS81:AT81"/>
    <mergeCell ref="AU81:AV81"/>
    <mergeCell ref="AW81:AX81"/>
    <mergeCell ref="AY81:AZ81"/>
    <mergeCell ref="A64:BA64"/>
    <mergeCell ref="A65:B65"/>
    <mergeCell ref="C65:N65"/>
    <mergeCell ref="O65:P65"/>
    <mergeCell ref="Q65:R65"/>
    <mergeCell ref="AE81:AF81"/>
    <mergeCell ref="AG81:AH81"/>
    <mergeCell ref="AI81:AJ81"/>
    <mergeCell ref="AK81:AL81"/>
    <mergeCell ref="AM81:AN81"/>
    <mergeCell ref="AO81:AP81"/>
    <mergeCell ref="AY80:AZ80"/>
    <mergeCell ref="A81:N81"/>
    <mergeCell ref="O81:P81"/>
    <mergeCell ref="Q81:R81"/>
    <mergeCell ref="S81:T81"/>
    <mergeCell ref="U81:V81"/>
    <mergeCell ref="W81:X81"/>
    <mergeCell ref="Y81:Z81"/>
    <mergeCell ref="AA81:AB81"/>
    <mergeCell ref="AC81:AD81"/>
    <mergeCell ref="AM80:AN80"/>
    <mergeCell ref="AO80:AP80"/>
    <mergeCell ref="AQ80:AR80"/>
    <mergeCell ref="AS80:AT80"/>
    <mergeCell ref="AU80:AV80"/>
    <mergeCell ref="AW80:AX80"/>
    <mergeCell ref="AA80:AB80"/>
    <mergeCell ref="AC80:AD80"/>
    <mergeCell ref="AE80:AF80"/>
    <mergeCell ref="AG80:AH80"/>
    <mergeCell ref="AI80:AJ80"/>
    <mergeCell ref="AK80:AL80"/>
    <mergeCell ref="AW79:AX79"/>
    <mergeCell ref="AY79:AZ79"/>
    <mergeCell ref="A80:B80"/>
    <mergeCell ref="C80:N80"/>
    <mergeCell ref="O80:P80"/>
    <mergeCell ref="Q80:R80"/>
    <mergeCell ref="S80:T80"/>
    <mergeCell ref="U80:V80"/>
    <mergeCell ref="W80:X80"/>
    <mergeCell ref="Y80:Z80"/>
    <mergeCell ref="AK79:AL79"/>
    <mergeCell ref="AM79:AN79"/>
    <mergeCell ref="AO79:AP79"/>
    <mergeCell ref="AQ79:AR79"/>
    <mergeCell ref="AS79:AT79"/>
    <mergeCell ref="AU79:AV79"/>
    <mergeCell ref="Y79:Z79"/>
    <mergeCell ref="AA79:AB79"/>
    <mergeCell ref="AC79:AD79"/>
    <mergeCell ref="AE79:AF79"/>
    <mergeCell ref="AG79:AH79"/>
    <mergeCell ref="AI79:AJ79"/>
    <mergeCell ref="AU78:AV78"/>
    <mergeCell ref="AW78:AX78"/>
    <mergeCell ref="AY78:AZ78"/>
    <mergeCell ref="A79:B79"/>
    <mergeCell ref="C79:N79"/>
    <mergeCell ref="O79:P79"/>
    <mergeCell ref="Q79:R79"/>
    <mergeCell ref="S79:T79"/>
    <mergeCell ref="U79:V79"/>
    <mergeCell ref="W79:X79"/>
    <mergeCell ref="AI78:AJ78"/>
    <mergeCell ref="AK78:AL78"/>
    <mergeCell ref="AM78:AN78"/>
    <mergeCell ref="AO78:AP78"/>
    <mergeCell ref="AQ78:AR78"/>
    <mergeCell ref="AS78:AT78"/>
    <mergeCell ref="W78:X78"/>
    <mergeCell ref="Y78:Z78"/>
    <mergeCell ref="AA78:AB78"/>
    <mergeCell ref="AC78:AD78"/>
    <mergeCell ref="AE78:AF78"/>
    <mergeCell ref="AG78:AH78"/>
    <mergeCell ref="A78:B78"/>
    <mergeCell ref="C78:N78"/>
    <mergeCell ref="O78:P78"/>
    <mergeCell ref="Q78:R78"/>
    <mergeCell ref="S78:T78"/>
    <mergeCell ref="U78:V78"/>
    <mergeCell ref="AO77:AP77"/>
    <mergeCell ref="AQ77:AR77"/>
    <mergeCell ref="AS77:AT77"/>
    <mergeCell ref="AU77:AV77"/>
    <mergeCell ref="AW77:AX77"/>
    <mergeCell ref="AY77:AZ77"/>
    <mergeCell ref="AC77:AD77"/>
    <mergeCell ref="AE77:AF77"/>
    <mergeCell ref="AG77:AH77"/>
    <mergeCell ref="AI77:AJ77"/>
    <mergeCell ref="AK77:AL77"/>
    <mergeCell ref="AM77:AN77"/>
    <mergeCell ref="A77:B77"/>
    <mergeCell ref="C77:N77"/>
    <mergeCell ref="O77:P77"/>
    <mergeCell ref="Q77:R77"/>
    <mergeCell ref="S77:T77"/>
    <mergeCell ref="U77:V77"/>
    <mergeCell ref="W77:X77"/>
    <mergeCell ref="Y77:Z77"/>
    <mergeCell ref="AA77:AB77"/>
    <mergeCell ref="AW76:AX76"/>
    <mergeCell ref="AY76:AZ76"/>
    <mergeCell ref="AK76:AL76"/>
    <mergeCell ref="AM76:AN76"/>
    <mergeCell ref="AO76:AP76"/>
    <mergeCell ref="AQ76:AR76"/>
    <mergeCell ref="AS76:AT76"/>
    <mergeCell ref="AU76:AV76"/>
    <mergeCell ref="Y76:Z76"/>
    <mergeCell ref="AA76:AB76"/>
    <mergeCell ref="AC76:AD76"/>
    <mergeCell ref="AE76:AF76"/>
    <mergeCell ref="AG76:AH76"/>
    <mergeCell ref="AI76:AJ76"/>
    <mergeCell ref="AU75:AV75"/>
    <mergeCell ref="AW75:AX75"/>
    <mergeCell ref="AY75:AZ75"/>
    <mergeCell ref="A76:B76"/>
    <mergeCell ref="C76:N76"/>
    <mergeCell ref="O76:P76"/>
    <mergeCell ref="Q76:R76"/>
    <mergeCell ref="S76:T76"/>
    <mergeCell ref="U76:V76"/>
    <mergeCell ref="W76:X76"/>
    <mergeCell ref="AI75:AJ75"/>
    <mergeCell ref="AK75:AL75"/>
    <mergeCell ref="AM75:AN75"/>
    <mergeCell ref="AO75:AP75"/>
    <mergeCell ref="AQ75:AR75"/>
    <mergeCell ref="AS75:AT75"/>
    <mergeCell ref="W75:X75"/>
    <mergeCell ref="Y75:Z75"/>
    <mergeCell ref="AA75:AB75"/>
    <mergeCell ref="AC75:AD75"/>
    <mergeCell ref="AE75:AF75"/>
    <mergeCell ref="AG75:AH75"/>
    <mergeCell ref="A75:B75"/>
    <mergeCell ref="C75:N75"/>
    <mergeCell ref="O75:P75"/>
    <mergeCell ref="Q75:R75"/>
    <mergeCell ref="S75:T75"/>
    <mergeCell ref="U75:V75"/>
    <mergeCell ref="AQ74:AR74"/>
    <mergeCell ref="AS74:AT74"/>
    <mergeCell ref="AU74:AV74"/>
    <mergeCell ref="AW74:AX74"/>
    <mergeCell ref="AY74:AZ74"/>
    <mergeCell ref="AE74:AF74"/>
    <mergeCell ref="AG74:AH74"/>
    <mergeCell ref="AI74:AJ74"/>
    <mergeCell ref="AK74:AL74"/>
    <mergeCell ref="AM74:AN74"/>
    <mergeCell ref="AO74:AP74"/>
    <mergeCell ref="S74:T74"/>
    <mergeCell ref="U74:V74"/>
    <mergeCell ref="W74:X74"/>
    <mergeCell ref="Y74:Z74"/>
    <mergeCell ref="AA74:AB74"/>
    <mergeCell ref="AC74:AD74"/>
    <mergeCell ref="AQ89:AR89"/>
    <mergeCell ref="AS89:AT89"/>
    <mergeCell ref="AU89:AV89"/>
    <mergeCell ref="AW89:AX89"/>
    <mergeCell ref="AY89:AZ89"/>
    <mergeCell ref="A73:BA73"/>
    <mergeCell ref="A74:B74"/>
    <mergeCell ref="C74:N74"/>
    <mergeCell ref="O74:P74"/>
    <mergeCell ref="Q74:R74"/>
    <mergeCell ref="AE89:AF89"/>
    <mergeCell ref="AG89:AH89"/>
    <mergeCell ref="AI89:AJ89"/>
    <mergeCell ref="AK89:AL89"/>
    <mergeCell ref="AM89:AN89"/>
    <mergeCell ref="AO89:AP89"/>
    <mergeCell ref="AY88:AZ88"/>
    <mergeCell ref="A89:N89"/>
    <mergeCell ref="O89:P89"/>
    <mergeCell ref="Q89:R89"/>
    <mergeCell ref="S89:T89"/>
    <mergeCell ref="U89:V89"/>
    <mergeCell ref="W89:X89"/>
    <mergeCell ref="Y89:Z89"/>
    <mergeCell ref="AA89:AB89"/>
    <mergeCell ref="AC89:AD89"/>
    <mergeCell ref="AM88:AN88"/>
    <mergeCell ref="AO88:AP88"/>
    <mergeCell ref="AQ88:AR88"/>
    <mergeCell ref="AS88:AT88"/>
    <mergeCell ref="AU88:AV88"/>
    <mergeCell ref="AW88:AX88"/>
    <mergeCell ref="AA88:AB88"/>
    <mergeCell ref="AC88:AD88"/>
    <mergeCell ref="AE88:AF88"/>
    <mergeCell ref="AG88:AH88"/>
    <mergeCell ref="AI88:AJ88"/>
    <mergeCell ref="AK88:AL88"/>
    <mergeCell ref="AW87:AX87"/>
    <mergeCell ref="AY87:AZ87"/>
    <mergeCell ref="A88:B88"/>
    <mergeCell ref="C88:N88"/>
    <mergeCell ref="O88:P88"/>
    <mergeCell ref="Q88:R88"/>
    <mergeCell ref="S88:T88"/>
    <mergeCell ref="U88:V88"/>
    <mergeCell ref="W88:X88"/>
    <mergeCell ref="Y88:Z88"/>
    <mergeCell ref="AK87:AL87"/>
    <mergeCell ref="AM87:AN87"/>
    <mergeCell ref="AO87:AP87"/>
    <mergeCell ref="AQ87:AR87"/>
    <mergeCell ref="AS87:AT87"/>
    <mergeCell ref="AU87:AV87"/>
    <mergeCell ref="Y87:Z87"/>
    <mergeCell ref="AA87:AB87"/>
    <mergeCell ref="AC87:AD87"/>
    <mergeCell ref="AE87:AF87"/>
    <mergeCell ref="AG87:AH87"/>
    <mergeCell ref="AI87:AJ87"/>
    <mergeCell ref="AU86:AV86"/>
    <mergeCell ref="AW86:AX86"/>
    <mergeCell ref="AY86:AZ86"/>
    <mergeCell ref="A87:B87"/>
    <mergeCell ref="C87:N87"/>
    <mergeCell ref="O87:P87"/>
    <mergeCell ref="Q87:R87"/>
    <mergeCell ref="S87:T87"/>
    <mergeCell ref="U87:V87"/>
    <mergeCell ref="W87:X87"/>
    <mergeCell ref="AI86:AJ86"/>
    <mergeCell ref="AK86:AL86"/>
    <mergeCell ref="AM86:AN86"/>
    <mergeCell ref="AO86:AP86"/>
    <mergeCell ref="AQ86:AR86"/>
    <mergeCell ref="AS86:AT86"/>
    <mergeCell ref="W86:X86"/>
    <mergeCell ref="Y86:Z86"/>
    <mergeCell ref="AA86:AB86"/>
    <mergeCell ref="AC86:AD86"/>
    <mergeCell ref="AE86:AF86"/>
    <mergeCell ref="AG86:AH86"/>
    <mergeCell ref="A86:B86"/>
    <mergeCell ref="C86:N86"/>
    <mergeCell ref="O86:P86"/>
    <mergeCell ref="Q86:R86"/>
    <mergeCell ref="S86:T86"/>
    <mergeCell ref="U86:V86"/>
    <mergeCell ref="U111:V111"/>
    <mergeCell ref="W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Y85:AZ85"/>
    <mergeCell ref="AS111:AT111"/>
    <mergeCell ref="AU111:AV111"/>
    <mergeCell ref="AW111:AX111"/>
    <mergeCell ref="AY111:AZ111"/>
    <mergeCell ref="A138:B138"/>
    <mergeCell ref="C138:N138"/>
    <mergeCell ref="O138:P138"/>
    <mergeCell ref="Q138:R138"/>
    <mergeCell ref="S138:T138"/>
    <mergeCell ref="AM85:AN85"/>
    <mergeCell ref="AO85:AP85"/>
    <mergeCell ref="AQ85:AR85"/>
    <mergeCell ref="AS85:AT85"/>
    <mergeCell ref="AU85:AV85"/>
    <mergeCell ref="AW85:AX85"/>
    <mergeCell ref="AA85:AB85"/>
    <mergeCell ref="AC85:AD85"/>
    <mergeCell ref="AE85:AF85"/>
    <mergeCell ref="AG85:AH85"/>
    <mergeCell ref="AI85:AJ85"/>
    <mergeCell ref="AK85:AL85"/>
    <mergeCell ref="A85:B85"/>
    <mergeCell ref="C85:N85"/>
    <mergeCell ref="O85:P85"/>
    <mergeCell ref="Q85:R85"/>
    <mergeCell ref="S85:T85"/>
    <mergeCell ref="U85:V85"/>
    <mergeCell ref="W85:X85"/>
    <mergeCell ref="Y85:Z85"/>
    <mergeCell ref="AU84:AV84"/>
    <mergeCell ref="AW84:AX84"/>
    <mergeCell ref="AY84:AZ84"/>
    <mergeCell ref="AI84:AJ84"/>
    <mergeCell ref="AK84:AL84"/>
    <mergeCell ref="AM84:AN84"/>
    <mergeCell ref="AO84:AP84"/>
    <mergeCell ref="AQ84:AR84"/>
    <mergeCell ref="W84:X84"/>
    <mergeCell ref="Y84:Z84"/>
    <mergeCell ref="AA84:AB84"/>
    <mergeCell ref="AC84:AD84"/>
    <mergeCell ref="AE84:AF84"/>
    <mergeCell ref="AG84:AH84"/>
    <mergeCell ref="AU83:AV83"/>
    <mergeCell ref="AW83:AX83"/>
    <mergeCell ref="AY83:AZ83"/>
    <mergeCell ref="A84:B84"/>
    <mergeCell ref="C84:N84"/>
    <mergeCell ref="O84:P84"/>
    <mergeCell ref="Q84:R84"/>
    <mergeCell ref="S84:T84"/>
    <mergeCell ref="U84:V84"/>
    <mergeCell ref="AS84:AT84"/>
    <mergeCell ref="AI83:AJ83"/>
    <mergeCell ref="AK83:AL83"/>
    <mergeCell ref="AM83:AN83"/>
    <mergeCell ref="AO83:AP83"/>
    <mergeCell ref="AQ83:AR83"/>
    <mergeCell ref="AS83:AT83"/>
    <mergeCell ref="W83:X83"/>
    <mergeCell ref="Y83:Z83"/>
    <mergeCell ref="AA83:AB83"/>
    <mergeCell ref="AC83:AD83"/>
    <mergeCell ref="AE83:AF83"/>
    <mergeCell ref="AG83:AH83"/>
    <mergeCell ref="A83:B83"/>
    <mergeCell ref="C83:N83"/>
    <mergeCell ref="O83:P83"/>
    <mergeCell ref="Q83:R83"/>
    <mergeCell ref="S83:T83"/>
    <mergeCell ref="U83:V83"/>
    <mergeCell ref="A82:BA82"/>
    <mergeCell ref="A98:N98"/>
    <mergeCell ref="O98:P98"/>
    <mergeCell ref="Q98:R98"/>
    <mergeCell ref="S98:T98"/>
    <mergeCell ref="U98:V98"/>
    <mergeCell ref="W98:X98"/>
    <mergeCell ref="Y98:Z98"/>
    <mergeCell ref="AA98:AB98"/>
    <mergeCell ref="AM96:AN96"/>
    <mergeCell ref="AO96:AP96"/>
    <mergeCell ref="AI96:AJ96"/>
    <mergeCell ref="AK96:AL96"/>
    <mergeCell ref="AY96:AZ96"/>
    <mergeCell ref="A97:B97"/>
    <mergeCell ref="C97:N97"/>
    <mergeCell ref="O97:P97"/>
    <mergeCell ref="Q97:R97"/>
    <mergeCell ref="S97:T97"/>
    <mergeCell ref="U97:V97"/>
    <mergeCell ref="W97:X97"/>
    <mergeCell ref="W96:X96"/>
    <mergeCell ref="Y96:Z96"/>
    <mergeCell ref="AQ96:AR96"/>
    <mergeCell ref="AS96:AT96"/>
    <mergeCell ref="AU96:AV96"/>
    <mergeCell ref="AK97:AL97"/>
    <mergeCell ref="AM97:AN97"/>
    <mergeCell ref="AO97:AP97"/>
    <mergeCell ref="AQ97:AR97"/>
    <mergeCell ref="AW96:AX96"/>
    <mergeCell ref="AA96:AB96"/>
    <mergeCell ref="AC96:AD96"/>
    <mergeCell ref="AE96:AF96"/>
    <mergeCell ref="AG96:AH96"/>
    <mergeCell ref="AS95:AT95"/>
    <mergeCell ref="AU95:AV95"/>
    <mergeCell ref="AW95:AX95"/>
    <mergeCell ref="AM95:AN95"/>
    <mergeCell ref="AO95:AP95"/>
    <mergeCell ref="W95:X95"/>
    <mergeCell ref="AY95:AZ95"/>
    <mergeCell ref="A96:B96"/>
    <mergeCell ref="C96:N96"/>
    <mergeCell ref="O96:P96"/>
    <mergeCell ref="Q96:R96"/>
    <mergeCell ref="S96:T96"/>
    <mergeCell ref="U96:V96"/>
    <mergeCell ref="AG95:AH95"/>
    <mergeCell ref="AI95:AJ95"/>
    <mergeCell ref="A95:B95"/>
    <mergeCell ref="C95:N95"/>
    <mergeCell ref="O95:P95"/>
    <mergeCell ref="Q95:R95"/>
    <mergeCell ref="S95:T95"/>
    <mergeCell ref="U95:V95"/>
    <mergeCell ref="AU94:AV94"/>
    <mergeCell ref="AW94:AX94"/>
    <mergeCell ref="Y95:Z95"/>
    <mergeCell ref="AA95:AB95"/>
    <mergeCell ref="AC95:AD95"/>
    <mergeCell ref="AE95:AF95"/>
    <mergeCell ref="AQ95:AR95"/>
    <mergeCell ref="AK95:AL95"/>
    <mergeCell ref="AY94:AZ94"/>
    <mergeCell ref="AC94:AD94"/>
    <mergeCell ref="AE94:AF94"/>
    <mergeCell ref="AG94:AH94"/>
    <mergeCell ref="AI94:AJ94"/>
    <mergeCell ref="AK94:AL94"/>
    <mergeCell ref="AM94:AN94"/>
    <mergeCell ref="AO94:AP94"/>
    <mergeCell ref="AQ94:AR94"/>
    <mergeCell ref="AS94:AT94"/>
    <mergeCell ref="AY93:AZ93"/>
    <mergeCell ref="A94:B94"/>
    <mergeCell ref="C94:N94"/>
    <mergeCell ref="O94:P94"/>
    <mergeCell ref="Q94:R94"/>
    <mergeCell ref="S94:T94"/>
    <mergeCell ref="U94:V94"/>
    <mergeCell ref="W94:X94"/>
    <mergeCell ref="Y94:Z94"/>
    <mergeCell ref="AA94:AB94"/>
    <mergeCell ref="AM93:AN93"/>
    <mergeCell ref="AO93:AP93"/>
    <mergeCell ref="AQ93:AR93"/>
    <mergeCell ref="AS93:AT93"/>
    <mergeCell ref="AU93:AV93"/>
    <mergeCell ref="AW93:AX93"/>
    <mergeCell ref="AA93:AB93"/>
    <mergeCell ref="AC93:AD93"/>
    <mergeCell ref="AE93:AF93"/>
    <mergeCell ref="AG93:AH93"/>
    <mergeCell ref="AI93:AJ93"/>
    <mergeCell ref="AK93:AL93"/>
    <mergeCell ref="AW92:AX92"/>
    <mergeCell ref="AY92:AZ92"/>
    <mergeCell ref="A93:B93"/>
    <mergeCell ref="C93:N93"/>
    <mergeCell ref="O93:P93"/>
    <mergeCell ref="Q93:R93"/>
    <mergeCell ref="S93:T93"/>
    <mergeCell ref="U93:V93"/>
    <mergeCell ref="W93:X93"/>
    <mergeCell ref="Y93:Z93"/>
    <mergeCell ref="AK92:AL92"/>
    <mergeCell ref="AM92:AN92"/>
    <mergeCell ref="AO92:AP92"/>
    <mergeCell ref="AQ92:AR92"/>
    <mergeCell ref="AS92:AT92"/>
    <mergeCell ref="AU92:AV92"/>
    <mergeCell ref="Y92:Z92"/>
    <mergeCell ref="AA92:AB92"/>
    <mergeCell ref="AC92:AD92"/>
    <mergeCell ref="AE92:AF92"/>
    <mergeCell ref="AG92:AH92"/>
    <mergeCell ref="AI92:AJ92"/>
    <mergeCell ref="AU91:AV91"/>
    <mergeCell ref="AW91:AX91"/>
    <mergeCell ref="AY91:AZ91"/>
    <mergeCell ref="A92:B92"/>
    <mergeCell ref="C92:N92"/>
    <mergeCell ref="O92:P92"/>
    <mergeCell ref="Q92:R92"/>
    <mergeCell ref="S92:T92"/>
    <mergeCell ref="U92:V92"/>
    <mergeCell ref="W92:X92"/>
    <mergeCell ref="AO107:AP107"/>
    <mergeCell ref="AQ107:AR107"/>
    <mergeCell ref="AS107:AT107"/>
    <mergeCell ref="AU107:AV107"/>
    <mergeCell ref="AW107:AX107"/>
    <mergeCell ref="AY107:AZ107"/>
    <mergeCell ref="AC107:AD107"/>
    <mergeCell ref="AE107:AF107"/>
    <mergeCell ref="AG107:AH107"/>
    <mergeCell ref="AI107:AJ107"/>
    <mergeCell ref="AK107:AL107"/>
    <mergeCell ref="AM107:AN107"/>
    <mergeCell ref="AW106:AX106"/>
    <mergeCell ref="AY106:AZ106"/>
    <mergeCell ref="A107:N107"/>
    <mergeCell ref="O107:P107"/>
    <mergeCell ref="Q107:R107"/>
    <mergeCell ref="S107:T107"/>
    <mergeCell ref="U107:V107"/>
    <mergeCell ref="W107:X107"/>
    <mergeCell ref="Y107:Z107"/>
    <mergeCell ref="AA107:AB107"/>
    <mergeCell ref="AK106:AL106"/>
    <mergeCell ref="AM106:AN106"/>
    <mergeCell ref="AO106:AP106"/>
    <mergeCell ref="AQ106:AR106"/>
    <mergeCell ref="AS106:AT106"/>
    <mergeCell ref="AU106:AV106"/>
    <mergeCell ref="Y106:Z106"/>
    <mergeCell ref="AA106:AB106"/>
    <mergeCell ref="AC106:AD106"/>
    <mergeCell ref="AE106:AF106"/>
    <mergeCell ref="AG106:AH106"/>
    <mergeCell ref="AI106:AJ106"/>
    <mergeCell ref="A106:B106"/>
    <mergeCell ref="C106:N106"/>
    <mergeCell ref="O106:P106"/>
    <mergeCell ref="Q106:R106"/>
    <mergeCell ref="S106:T106"/>
    <mergeCell ref="U106:V106"/>
    <mergeCell ref="W106:X106"/>
    <mergeCell ref="U138:V138"/>
    <mergeCell ref="W138:X138"/>
    <mergeCell ref="Y138:Z138"/>
    <mergeCell ref="AA138:AB138"/>
    <mergeCell ref="AC138:AD138"/>
    <mergeCell ref="U136:V136"/>
    <mergeCell ref="W136:X136"/>
    <mergeCell ref="Y136:Z136"/>
    <mergeCell ref="AA136:AB136"/>
    <mergeCell ref="AE138:AF138"/>
    <mergeCell ref="AG138:AH138"/>
    <mergeCell ref="AI138:AJ138"/>
    <mergeCell ref="AK138:AL138"/>
    <mergeCell ref="AM138:AN138"/>
    <mergeCell ref="AO138:AP138"/>
    <mergeCell ref="AQ138:AR138"/>
    <mergeCell ref="AS138:AT138"/>
    <mergeCell ref="AU138:AV138"/>
    <mergeCell ref="AW138:AX138"/>
    <mergeCell ref="AY138:AZ138"/>
    <mergeCell ref="A136:B136"/>
    <mergeCell ref="C136:N136"/>
    <mergeCell ref="O136:P136"/>
    <mergeCell ref="Q136:R136"/>
    <mergeCell ref="S136:T136"/>
    <mergeCell ref="AC136:AD136"/>
    <mergeCell ref="AE136:AF136"/>
    <mergeCell ref="AG136:AH136"/>
    <mergeCell ref="AI136:AJ136"/>
    <mergeCell ref="AK136:AL136"/>
    <mergeCell ref="AM136:AN136"/>
    <mergeCell ref="AO136:AP136"/>
    <mergeCell ref="AQ136:AR136"/>
    <mergeCell ref="AS136:AT136"/>
    <mergeCell ref="AU136:AV136"/>
    <mergeCell ref="AW136:AX136"/>
    <mergeCell ref="AY136:AZ136"/>
    <mergeCell ref="A137:B137"/>
    <mergeCell ref="C137:N137"/>
    <mergeCell ref="O137:P137"/>
    <mergeCell ref="Q137:R137"/>
    <mergeCell ref="S137:T137"/>
    <mergeCell ref="U137:V137"/>
    <mergeCell ref="W137:X137"/>
    <mergeCell ref="Y137:Z137"/>
    <mergeCell ref="AA137:AB137"/>
    <mergeCell ref="AC137:AD137"/>
    <mergeCell ref="AE137:AF137"/>
    <mergeCell ref="AG137:AH137"/>
    <mergeCell ref="AY137:AZ137"/>
    <mergeCell ref="A132:B132"/>
    <mergeCell ref="C132:N132"/>
    <mergeCell ref="O132:P132"/>
    <mergeCell ref="Q132:R132"/>
    <mergeCell ref="S132:T132"/>
    <mergeCell ref="U132:V132"/>
    <mergeCell ref="W132:X132"/>
    <mergeCell ref="AI137:AJ137"/>
    <mergeCell ref="AK137:AL137"/>
    <mergeCell ref="AC132:AD132"/>
    <mergeCell ref="AE132:AF132"/>
    <mergeCell ref="AG132:AH132"/>
    <mergeCell ref="AI132:AJ132"/>
    <mergeCell ref="AU137:AV137"/>
    <mergeCell ref="AW137:AX137"/>
    <mergeCell ref="AM137:AN137"/>
    <mergeCell ref="AO137:AP137"/>
    <mergeCell ref="AQ137:AR137"/>
    <mergeCell ref="AS137:AT137"/>
    <mergeCell ref="AK132:AL132"/>
    <mergeCell ref="AM132:AN132"/>
    <mergeCell ref="AO132:AP132"/>
    <mergeCell ref="AQ132:AR132"/>
    <mergeCell ref="AS132:AT132"/>
    <mergeCell ref="AU132:AV132"/>
    <mergeCell ref="AW132:AX132"/>
    <mergeCell ref="AY132:AZ132"/>
    <mergeCell ref="A133:B133"/>
    <mergeCell ref="C133:N133"/>
    <mergeCell ref="O133:P133"/>
    <mergeCell ref="Q133:R133"/>
    <mergeCell ref="S133:T133"/>
    <mergeCell ref="U133:V133"/>
    <mergeCell ref="W133:X133"/>
    <mergeCell ref="Y133:Z133"/>
    <mergeCell ref="AS133:AT133"/>
    <mergeCell ref="AU133:AV133"/>
    <mergeCell ref="AW133:AX133"/>
    <mergeCell ref="AA133:AB133"/>
    <mergeCell ref="AC133:AD133"/>
    <mergeCell ref="AE133:AF133"/>
    <mergeCell ref="AG133:AH133"/>
    <mergeCell ref="AI133:AJ133"/>
    <mergeCell ref="AK133:AL133"/>
    <mergeCell ref="AY133:AZ133"/>
    <mergeCell ref="A134:B134"/>
    <mergeCell ref="C134:N134"/>
    <mergeCell ref="O134:P134"/>
    <mergeCell ref="Q134:R134"/>
    <mergeCell ref="S134:T134"/>
    <mergeCell ref="U134:V134"/>
    <mergeCell ref="AM133:AN133"/>
    <mergeCell ref="AO133:AP133"/>
    <mergeCell ref="AQ133:AR133"/>
    <mergeCell ref="AO98:AP98"/>
    <mergeCell ref="AQ98:AR98"/>
    <mergeCell ref="AS98:AT98"/>
    <mergeCell ref="AU98:AV98"/>
    <mergeCell ref="AW98:AX98"/>
    <mergeCell ref="AY98:AZ98"/>
    <mergeCell ref="AC98:AD98"/>
    <mergeCell ref="AE98:AF98"/>
    <mergeCell ref="AG98:AH98"/>
    <mergeCell ref="AI98:AJ98"/>
    <mergeCell ref="AK98:AL98"/>
    <mergeCell ref="AM98:AN98"/>
    <mergeCell ref="AY105:AZ105"/>
    <mergeCell ref="W134:X134"/>
    <mergeCell ref="Y134:Z134"/>
    <mergeCell ref="AA134:AB134"/>
    <mergeCell ref="AC134:AD134"/>
    <mergeCell ref="AE134:AF134"/>
    <mergeCell ref="AG134:AH134"/>
    <mergeCell ref="AI134:AJ134"/>
    <mergeCell ref="AK134:AL134"/>
    <mergeCell ref="AM134:AN134"/>
    <mergeCell ref="AM105:AN105"/>
    <mergeCell ref="AO105:AP105"/>
    <mergeCell ref="AQ105:AR105"/>
    <mergeCell ref="AS105:AT105"/>
    <mergeCell ref="AU105:AV105"/>
    <mergeCell ref="AW105:AX105"/>
    <mergeCell ref="AA105:AB105"/>
    <mergeCell ref="AC105:AD105"/>
    <mergeCell ref="AE105:AF105"/>
    <mergeCell ref="AG105:AH105"/>
    <mergeCell ref="AI105:AJ105"/>
    <mergeCell ref="AK105:AL105"/>
    <mergeCell ref="AW97:AX97"/>
    <mergeCell ref="AY97:AZ97"/>
    <mergeCell ref="A105:B105"/>
    <mergeCell ref="C105:N105"/>
    <mergeCell ref="O105:P105"/>
    <mergeCell ref="Q105:R105"/>
    <mergeCell ref="S105:T105"/>
    <mergeCell ref="U105:V105"/>
    <mergeCell ref="W105:X105"/>
    <mergeCell ref="Y105:Z105"/>
    <mergeCell ref="AS97:AT97"/>
    <mergeCell ref="AU97:AV97"/>
    <mergeCell ref="Y97:Z97"/>
    <mergeCell ref="AA97:AB97"/>
    <mergeCell ref="AC97:AD97"/>
    <mergeCell ref="AE97:AF97"/>
    <mergeCell ref="AG97:AH97"/>
    <mergeCell ref="AI97:AJ97"/>
    <mergeCell ref="AU104:AV104"/>
    <mergeCell ref="AW104:AX104"/>
    <mergeCell ref="AY104:AZ104"/>
    <mergeCell ref="AO134:AP134"/>
    <mergeCell ref="AQ134:AR134"/>
    <mergeCell ref="AS134:AT134"/>
    <mergeCell ref="AU134:AV134"/>
    <mergeCell ref="AW134:AX134"/>
    <mergeCell ref="AY134:AZ134"/>
    <mergeCell ref="AY122:AZ122"/>
    <mergeCell ref="AI104:AJ104"/>
    <mergeCell ref="AK104:AL104"/>
    <mergeCell ref="AM104:AN104"/>
    <mergeCell ref="AO104:AP104"/>
    <mergeCell ref="AQ104:AR104"/>
    <mergeCell ref="AS104:AT104"/>
    <mergeCell ref="W104:X104"/>
    <mergeCell ref="Y104:Z104"/>
    <mergeCell ref="AA104:AB104"/>
    <mergeCell ref="AC104:AD104"/>
    <mergeCell ref="AE104:AF104"/>
    <mergeCell ref="AG104:AH104"/>
    <mergeCell ref="A104:B104"/>
    <mergeCell ref="C104:N104"/>
    <mergeCell ref="O104:P104"/>
    <mergeCell ref="Q104:R104"/>
    <mergeCell ref="S104:T104"/>
    <mergeCell ref="U104:V104"/>
    <mergeCell ref="AY103:AZ103"/>
    <mergeCell ref="AM103:AN103"/>
    <mergeCell ref="AO103:AP103"/>
    <mergeCell ref="AQ103:AR103"/>
    <mergeCell ref="AS103:AT103"/>
    <mergeCell ref="AU103:AV103"/>
    <mergeCell ref="AW103:AX103"/>
    <mergeCell ref="AA103:AB103"/>
    <mergeCell ref="AC103:AD103"/>
    <mergeCell ref="AE103:AF103"/>
    <mergeCell ref="AG103:AH103"/>
    <mergeCell ref="AI103:AJ103"/>
    <mergeCell ref="AK103:AL103"/>
    <mergeCell ref="A103:B103"/>
    <mergeCell ref="C103:N103"/>
    <mergeCell ref="O103:P103"/>
    <mergeCell ref="Q103:R103"/>
    <mergeCell ref="S103:T103"/>
    <mergeCell ref="U103:V103"/>
    <mergeCell ref="W103:X103"/>
    <mergeCell ref="Y103:Z103"/>
    <mergeCell ref="AU102:AV102"/>
    <mergeCell ref="AW102:AX102"/>
    <mergeCell ref="AY102:AZ102"/>
    <mergeCell ref="AI102:AJ102"/>
    <mergeCell ref="AK102:AL102"/>
    <mergeCell ref="AM102:AN102"/>
    <mergeCell ref="AO102:AP102"/>
    <mergeCell ref="AQ102:AR102"/>
    <mergeCell ref="AS102:AT102"/>
    <mergeCell ref="W102:X102"/>
    <mergeCell ref="Y102:Z102"/>
    <mergeCell ref="AA102:AB102"/>
    <mergeCell ref="AC102:AD102"/>
    <mergeCell ref="AE102:AF102"/>
    <mergeCell ref="AG102:AH102"/>
    <mergeCell ref="AS101:AT101"/>
    <mergeCell ref="AU101:AV101"/>
    <mergeCell ref="AW101:AX101"/>
    <mergeCell ref="AY101:AZ101"/>
    <mergeCell ref="A102:B102"/>
    <mergeCell ref="C102:N102"/>
    <mergeCell ref="O102:P102"/>
    <mergeCell ref="Q102:R102"/>
    <mergeCell ref="S102:T102"/>
    <mergeCell ref="U102:V102"/>
    <mergeCell ref="AG101:AH101"/>
    <mergeCell ref="AI101:AJ101"/>
    <mergeCell ref="AK101:AL101"/>
    <mergeCell ref="AM101:AN101"/>
    <mergeCell ref="AO101:AP101"/>
    <mergeCell ref="AQ101:AR101"/>
    <mergeCell ref="U101:V101"/>
    <mergeCell ref="W101:X101"/>
    <mergeCell ref="Y101:Z101"/>
    <mergeCell ref="AA101:AB101"/>
    <mergeCell ref="AC101:AD101"/>
    <mergeCell ref="AE101:AF101"/>
    <mergeCell ref="AQ100:AR100"/>
    <mergeCell ref="AS100:AT100"/>
    <mergeCell ref="AU100:AV100"/>
    <mergeCell ref="AW100:AX100"/>
    <mergeCell ref="AY100:AZ100"/>
    <mergeCell ref="A101:B101"/>
    <mergeCell ref="C101:N101"/>
    <mergeCell ref="O101:P101"/>
    <mergeCell ref="Q101:R101"/>
    <mergeCell ref="S101:T101"/>
    <mergeCell ref="AE100:AF100"/>
    <mergeCell ref="AG100:AH100"/>
    <mergeCell ref="AI100:AJ100"/>
    <mergeCell ref="AK100:AL100"/>
    <mergeCell ref="AM100:AN100"/>
    <mergeCell ref="AO100:AP100"/>
    <mergeCell ref="AY51:AZ51"/>
    <mergeCell ref="A99:BA99"/>
    <mergeCell ref="A100:B100"/>
    <mergeCell ref="C100:N100"/>
    <mergeCell ref="O100:P100"/>
    <mergeCell ref="Q100:R100"/>
    <mergeCell ref="S100:T100"/>
    <mergeCell ref="U100:V100"/>
    <mergeCell ref="W100:X100"/>
    <mergeCell ref="Y100:Z100"/>
    <mergeCell ref="AU52:AV52"/>
    <mergeCell ref="AW52:AX52"/>
    <mergeCell ref="AY52:AZ52"/>
    <mergeCell ref="AM52:AN52"/>
    <mergeCell ref="AO52:AP52"/>
    <mergeCell ref="AQ52:AR52"/>
    <mergeCell ref="AS52:AT52"/>
    <mergeCell ref="AA52:AB52"/>
    <mergeCell ref="AE52:AF52"/>
    <mergeCell ref="AG52:AH52"/>
    <mergeCell ref="AI52:AJ52"/>
    <mergeCell ref="AK52:AL52"/>
    <mergeCell ref="AC52:AD52"/>
    <mergeCell ref="A90:BA90"/>
    <mergeCell ref="A91:B91"/>
    <mergeCell ref="C91:N91"/>
    <mergeCell ref="O91:P91"/>
    <mergeCell ref="Q91:R91"/>
    <mergeCell ref="S91:T91"/>
    <mergeCell ref="AM91:AN91"/>
    <mergeCell ref="AO91:AP91"/>
    <mergeCell ref="AQ91:AR91"/>
    <mergeCell ref="AS91:AT91"/>
    <mergeCell ref="A42:BA42"/>
    <mergeCell ref="AY41:AZ41"/>
    <mergeCell ref="AW53:AX53"/>
    <mergeCell ref="AY53:AZ53"/>
    <mergeCell ref="A49:BA49"/>
    <mergeCell ref="A52:N52"/>
    <mergeCell ref="O52:P52"/>
    <mergeCell ref="Q52:R52"/>
    <mergeCell ref="AA53:AB53"/>
    <mergeCell ref="Q53:R53"/>
    <mergeCell ref="AW54:AX54"/>
    <mergeCell ref="AY54:AZ54"/>
    <mergeCell ref="AO54:AP54"/>
    <mergeCell ref="AQ54:AR54"/>
    <mergeCell ref="AS54:AT54"/>
    <mergeCell ref="S52:T52"/>
    <mergeCell ref="U52:V52"/>
    <mergeCell ref="W52:X52"/>
    <mergeCell ref="Y52:Z52"/>
    <mergeCell ref="AE53:AF53"/>
    <mergeCell ref="X34:AT34"/>
    <mergeCell ref="X37:AT37"/>
    <mergeCell ref="X38:AT38"/>
    <mergeCell ref="X35:AT35"/>
    <mergeCell ref="X39:AT39"/>
    <mergeCell ref="X36:AT36"/>
    <mergeCell ref="U91:V91"/>
    <mergeCell ref="W91:X91"/>
    <mergeCell ref="Y91:Z91"/>
    <mergeCell ref="AA91:AB91"/>
    <mergeCell ref="AC91:AD91"/>
    <mergeCell ref="AE91:AF91"/>
    <mergeCell ref="AG91:AH91"/>
    <mergeCell ref="AU31:AX31"/>
    <mergeCell ref="AU32:AX32"/>
    <mergeCell ref="AY36:AZ36"/>
    <mergeCell ref="X41:AT41"/>
    <mergeCell ref="AU37:AX37"/>
    <mergeCell ref="AU38:AX38"/>
    <mergeCell ref="AU41:AX41"/>
    <mergeCell ref="AY37:AZ37"/>
    <mergeCell ref="AY38:AZ38"/>
    <mergeCell ref="F34:G34"/>
    <mergeCell ref="I34:J34"/>
    <mergeCell ref="I25:J33"/>
    <mergeCell ref="AU25:AX28"/>
    <mergeCell ref="AU29:AX29"/>
    <mergeCell ref="AU33:AX33"/>
    <mergeCell ref="AU34:AX34"/>
    <mergeCell ref="X32:AT32"/>
    <mergeCell ref="X31:AT31"/>
    <mergeCell ref="M25:Q28"/>
    <mergeCell ref="AY31:AZ31"/>
    <mergeCell ref="M29:Q29"/>
    <mergeCell ref="R29:S29"/>
    <mergeCell ref="T29:U29"/>
    <mergeCell ref="X29:AT29"/>
    <mergeCell ref="BA25:BA28"/>
    <mergeCell ref="AY25:AZ28"/>
    <mergeCell ref="AY29:AZ29"/>
    <mergeCell ref="AY30:AZ30"/>
    <mergeCell ref="AU30:AX30"/>
    <mergeCell ref="AX19:BA19"/>
    <mergeCell ref="AF19:AI19"/>
    <mergeCell ref="AJ19:AN19"/>
    <mergeCell ref="AO19:AR19"/>
    <mergeCell ref="AS19:AW19"/>
    <mergeCell ref="S19:W19"/>
    <mergeCell ref="AB19:AE19"/>
    <mergeCell ref="E25:E33"/>
    <mergeCell ref="F25:G33"/>
    <mergeCell ref="H25:H33"/>
    <mergeCell ref="R25:S28"/>
    <mergeCell ref="T25:U28"/>
    <mergeCell ref="X25:AT28"/>
    <mergeCell ref="X33:AT33"/>
    <mergeCell ref="R30:S31"/>
    <mergeCell ref="T30:U31"/>
    <mergeCell ref="M30:Q31"/>
    <mergeCell ref="A19:A20"/>
    <mergeCell ref="B19:E19"/>
    <mergeCell ref="F19:I19"/>
    <mergeCell ref="J19:N19"/>
    <mergeCell ref="A24:J24"/>
    <mergeCell ref="O19:R19"/>
    <mergeCell ref="AG53:AH53"/>
    <mergeCell ref="AI53:AJ53"/>
    <mergeCell ref="AK53:AL53"/>
    <mergeCell ref="S53:T53"/>
    <mergeCell ref="A146:N146"/>
    <mergeCell ref="Y146:Z146"/>
    <mergeCell ref="U53:V53"/>
    <mergeCell ref="W53:X53"/>
    <mergeCell ref="Y53:Z53"/>
    <mergeCell ref="AI91:AJ91"/>
    <mergeCell ref="C25:C33"/>
    <mergeCell ref="D25:D33"/>
    <mergeCell ref="B25:B33"/>
    <mergeCell ref="A145:N145"/>
    <mergeCell ref="A143:N143"/>
    <mergeCell ref="A144:N144"/>
    <mergeCell ref="A53:N53"/>
    <mergeCell ref="A109:BA109"/>
    <mergeCell ref="AO145:AP145"/>
    <mergeCell ref="AW143:AX143"/>
    <mergeCell ref="AY143:AZ143"/>
    <mergeCell ref="AM53:AN53"/>
    <mergeCell ref="AY145:AZ145"/>
    <mergeCell ref="O146:P146"/>
    <mergeCell ref="Q146:R146"/>
    <mergeCell ref="X30:AT30"/>
    <mergeCell ref="O145:P145"/>
    <mergeCell ref="Q145:R145"/>
    <mergeCell ref="S145:T145"/>
    <mergeCell ref="AQ53:AR53"/>
    <mergeCell ref="AO53:AP53"/>
    <mergeCell ref="AK91:AL91"/>
    <mergeCell ref="S146:T146"/>
    <mergeCell ref="AC53:AD53"/>
    <mergeCell ref="U146:V146"/>
    <mergeCell ref="W146:X146"/>
    <mergeCell ref="AC146:AD146"/>
    <mergeCell ref="AE145:AF145"/>
    <mergeCell ref="AI145:AJ145"/>
    <mergeCell ref="A110:BA110"/>
    <mergeCell ref="AO142:AP142"/>
    <mergeCell ref="AA146:AB146"/>
    <mergeCell ref="U144:V144"/>
    <mergeCell ref="AA144:AB144"/>
    <mergeCell ref="AC144:AD144"/>
    <mergeCell ref="AY146:AZ146"/>
    <mergeCell ref="AQ146:AR146"/>
    <mergeCell ref="AS146:AT146"/>
    <mergeCell ref="AU146:AV146"/>
    <mergeCell ref="AW146:AX146"/>
    <mergeCell ref="AE144:AF144"/>
    <mergeCell ref="AO146:AP146"/>
    <mergeCell ref="AE146:AF146"/>
    <mergeCell ref="AG146:AH146"/>
    <mergeCell ref="AI146:AJ146"/>
    <mergeCell ref="AK146:AL146"/>
    <mergeCell ref="AM146:AN146"/>
    <mergeCell ref="O144:P144"/>
    <mergeCell ref="Q144:R144"/>
    <mergeCell ref="W144:X144"/>
    <mergeCell ref="Y144:Z144"/>
    <mergeCell ref="S144:T144"/>
    <mergeCell ref="AC145:AD145"/>
    <mergeCell ref="U145:V145"/>
    <mergeCell ref="AW145:AX145"/>
    <mergeCell ref="AK143:AL143"/>
    <mergeCell ref="AM143:AN143"/>
    <mergeCell ref="AO143:AP143"/>
    <mergeCell ref="AQ143:AR143"/>
    <mergeCell ref="AS143:AT143"/>
    <mergeCell ref="AK145:AL145"/>
    <mergeCell ref="AM145:AN145"/>
    <mergeCell ref="AU145:AV145"/>
    <mergeCell ref="AQ145:AR145"/>
    <mergeCell ref="AG142:AH142"/>
    <mergeCell ref="A135:B135"/>
    <mergeCell ref="C135:N135"/>
    <mergeCell ref="AS53:AT53"/>
    <mergeCell ref="AU53:AV53"/>
    <mergeCell ref="AS140:AT140"/>
    <mergeCell ref="AU140:AV140"/>
    <mergeCell ref="AU54:AV54"/>
    <mergeCell ref="AG54:AH54"/>
    <mergeCell ref="O53:P53"/>
    <mergeCell ref="AI54:AJ54"/>
    <mergeCell ref="AI140:AJ140"/>
    <mergeCell ref="AO139:AP139"/>
    <mergeCell ref="AQ139:AR139"/>
    <mergeCell ref="A54:N54"/>
    <mergeCell ref="O135:P135"/>
    <mergeCell ref="Q135:R135"/>
    <mergeCell ref="S135:T135"/>
    <mergeCell ref="U135:V135"/>
    <mergeCell ref="W135:X135"/>
    <mergeCell ref="A123:B123"/>
    <mergeCell ref="C123:N123"/>
    <mergeCell ref="O123:P123"/>
    <mergeCell ref="Q123:R123"/>
    <mergeCell ref="Y135:Z135"/>
    <mergeCell ref="AA135:AB135"/>
    <mergeCell ref="Y132:Z132"/>
    <mergeCell ref="AA132:AB132"/>
    <mergeCell ref="S123:T123"/>
    <mergeCell ref="U123:V123"/>
    <mergeCell ref="AC135:AD135"/>
    <mergeCell ref="AE135:AF135"/>
    <mergeCell ref="AG135:AH135"/>
    <mergeCell ref="AI135:AJ135"/>
    <mergeCell ref="AW140:AX140"/>
    <mergeCell ref="AY140:AZ140"/>
    <mergeCell ref="AK140:AL140"/>
    <mergeCell ref="AM140:AN140"/>
    <mergeCell ref="AO140:AP140"/>
    <mergeCell ref="AQ140:AR140"/>
    <mergeCell ref="W140:X140"/>
    <mergeCell ref="Y140:Z140"/>
    <mergeCell ref="AA140:AB140"/>
    <mergeCell ref="AC140:AD140"/>
    <mergeCell ref="AE140:AF140"/>
    <mergeCell ref="AG140:AH140"/>
    <mergeCell ref="A140:B140"/>
    <mergeCell ref="C140:N140"/>
    <mergeCell ref="O140:P140"/>
    <mergeCell ref="Q140:R140"/>
    <mergeCell ref="S140:T140"/>
    <mergeCell ref="U140:V140"/>
    <mergeCell ref="AY50:AZ50"/>
    <mergeCell ref="AM50:AN50"/>
    <mergeCell ref="AO50:AP50"/>
    <mergeCell ref="AQ50:AR50"/>
    <mergeCell ref="AS50:AT50"/>
    <mergeCell ref="AU50:AV50"/>
    <mergeCell ref="AW50:AX50"/>
    <mergeCell ref="AA50:AB50"/>
    <mergeCell ref="AC50:AD50"/>
    <mergeCell ref="AE50:AF50"/>
    <mergeCell ref="AG50:AH50"/>
    <mergeCell ref="AI50:AJ50"/>
    <mergeCell ref="AK50:AL50"/>
    <mergeCell ref="AA54:AB54"/>
    <mergeCell ref="AC54:AD54"/>
    <mergeCell ref="S50:T50"/>
    <mergeCell ref="U50:V50"/>
    <mergeCell ref="W50:X50"/>
    <mergeCell ref="A50:B50"/>
    <mergeCell ref="C50:N50"/>
    <mergeCell ref="O50:P50"/>
    <mergeCell ref="Q50:R50"/>
    <mergeCell ref="Y50:Z50"/>
    <mergeCell ref="AA141:AB141"/>
    <mergeCell ref="AC141:AD141"/>
    <mergeCell ref="AK54:AL54"/>
    <mergeCell ref="AM54:AN54"/>
    <mergeCell ref="O54:P54"/>
    <mergeCell ref="Q54:R54"/>
    <mergeCell ref="S54:T54"/>
    <mergeCell ref="U54:V54"/>
    <mergeCell ref="W54:X54"/>
    <mergeCell ref="Y54:Z54"/>
    <mergeCell ref="AE54:AF54"/>
    <mergeCell ref="A141:N141"/>
    <mergeCell ref="O141:P141"/>
    <mergeCell ref="Q141:R141"/>
    <mergeCell ref="S141:T141"/>
    <mergeCell ref="U141:V141"/>
    <mergeCell ref="W141:X141"/>
    <mergeCell ref="Y141:Z141"/>
    <mergeCell ref="AA100:AB100"/>
    <mergeCell ref="AC100:AD100"/>
    <mergeCell ref="C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S139:AT139"/>
    <mergeCell ref="AU139:AV139"/>
    <mergeCell ref="AW139:AX139"/>
    <mergeCell ref="AY139:AZ139"/>
    <mergeCell ref="AC139:AD139"/>
    <mergeCell ref="AE139:AF139"/>
    <mergeCell ref="AG139:AH139"/>
    <mergeCell ref="AI139:AJ139"/>
    <mergeCell ref="AK139:AL139"/>
    <mergeCell ref="AM139:AN139"/>
    <mergeCell ref="S139:T139"/>
    <mergeCell ref="U139:V139"/>
    <mergeCell ref="W139:X139"/>
    <mergeCell ref="Y139:Z139"/>
    <mergeCell ref="A139:B139"/>
    <mergeCell ref="C139:N139"/>
    <mergeCell ref="O139:P139"/>
    <mergeCell ref="Q139:R139"/>
    <mergeCell ref="AA139:AB139"/>
    <mergeCell ref="AK47:AZ47"/>
    <mergeCell ref="AK48:AL48"/>
    <mergeCell ref="AM48:AN48"/>
    <mergeCell ref="AO48:AP48"/>
    <mergeCell ref="AQ48:AR48"/>
    <mergeCell ref="AS48:AT48"/>
    <mergeCell ref="AU48:AV48"/>
    <mergeCell ref="AW48:AX48"/>
    <mergeCell ref="AK44:AN44"/>
    <mergeCell ref="AO44:AR44"/>
    <mergeCell ref="AS44:AV44"/>
    <mergeCell ref="AW44:AZ44"/>
    <mergeCell ref="AY48:AZ48"/>
    <mergeCell ref="AQ46:AR46"/>
    <mergeCell ref="AS46:AT46"/>
    <mergeCell ref="AU46:AV46"/>
    <mergeCell ref="AW46:AX46"/>
    <mergeCell ref="AY46:AZ46"/>
    <mergeCell ref="BA43:BA48"/>
    <mergeCell ref="AC46:AD48"/>
    <mergeCell ref="AE46:AF48"/>
    <mergeCell ref="AG46:AH48"/>
    <mergeCell ref="AI44:AJ48"/>
    <mergeCell ref="AK45:AZ45"/>
    <mergeCell ref="AK46:AL46"/>
    <mergeCell ref="AM46:AN46"/>
    <mergeCell ref="AO46:AP46"/>
    <mergeCell ref="AK43:AZ43"/>
    <mergeCell ref="A43:B48"/>
    <mergeCell ref="C43:N48"/>
    <mergeCell ref="O43:V44"/>
    <mergeCell ref="O45:P48"/>
    <mergeCell ref="Q45:R48"/>
    <mergeCell ref="S45:V45"/>
    <mergeCell ref="W43:X48"/>
    <mergeCell ref="S46:T48"/>
    <mergeCell ref="U46:V48"/>
    <mergeCell ref="Y43:AJ43"/>
    <mergeCell ref="AA44:AH44"/>
    <mergeCell ref="Y44:Z48"/>
    <mergeCell ref="AA45:AB48"/>
    <mergeCell ref="AC45:AH45"/>
    <mergeCell ref="AE141:AF141"/>
    <mergeCell ref="AS141:AT141"/>
    <mergeCell ref="AU141:AV141"/>
    <mergeCell ref="AG141:AH141"/>
    <mergeCell ref="AI141:AJ141"/>
    <mergeCell ref="AK141:AL141"/>
    <mergeCell ref="AM141:AN141"/>
    <mergeCell ref="AO141:AP141"/>
    <mergeCell ref="A142:V142"/>
    <mergeCell ref="U143:V143"/>
    <mergeCell ref="W143:X143"/>
    <mergeCell ref="Y143:Z143"/>
    <mergeCell ref="O143:P143"/>
    <mergeCell ref="Q143:R143"/>
    <mergeCell ref="S143:T143"/>
    <mergeCell ref="AY144:AZ144"/>
    <mergeCell ref="AU144:AV144"/>
    <mergeCell ref="AI144:AJ144"/>
    <mergeCell ref="AK144:AL144"/>
    <mergeCell ref="AM144:AN144"/>
    <mergeCell ref="AO144:AP144"/>
    <mergeCell ref="AQ144:AR144"/>
    <mergeCell ref="AS144:AT144"/>
    <mergeCell ref="AA143:AB143"/>
    <mergeCell ref="AC143:AD143"/>
    <mergeCell ref="AE143:AF143"/>
    <mergeCell ref="AG145:AH145"/>
    <mergeCell ref="AG144:AH144"/>
    <mergeCell ref="AW144:AX144"/>
    <mergeCell ref="AS145:AT145"/>
    <mergeCell ref="AU143:AV143"/>
    <mergeCell ref="AG143:AH143"/>
    <mergeCell ref="AI143:AJ143"/>
    <mergeCell ref="AM142:AN142"/>
    <mergeCell ref="AA142:AB142"/>
    <mergeCell ref="AC142:AD142"/>
    <mergeCell ref="AE142:AF142"/>
    <mergeCell ref="W145:X145"/>
    <mergeCell ref="Y145:Z145"/>
    <mergeCell ref="AA145:AB145"/>
    <mergeCell ref="AI142:AJ142"/>
    <mergeCell ref="W142:X142"/>
    <mergeCell ref="Y142:Z142"/>
    <mergeCell ref="AW142:AX142"/>
    <mergeCell ref="AY142:AZ142"/>
    <mergeCell ref="AW141:AX141"/>
    <mergeCell ref="AY141:AZ141"/>
    <mergeCell ref="AQ142:AR142"/>
    <mergeCell ref="AS142:AT142"/>
    <mergeCell ref="AQ141:AR141"/>
    <mergeCell ref="AU142:AV142"/>
    <mergeCell ref="AK142:AL142"/>
    <mergeCell ref="AY32:AZ32"/>
    <mergeCell ref="AY33:AZ33"/>
    <mergeCell ref="AY34:AZ34"/>
    <mergeCell ref="AY35:AZ35"/>
    <mergeCell ref="AU35:AX35"/>
    <mergeCell ref="AU36:AX36"/>
    <mergeCell ref="AU39:AX39"/>
    <mergeCell ref="AY39:AZ39"/>
    <mergeCell ref="X40:AT40"/>
    <mergeCell ref="AP4:BA4"/>
    <mergeCell ref="A3:L3"/>
    <mergeCell ref="AP3:BA3"/>
    <mergeCell ref="A1:L1"/>
    <mergeCell ref="AP1:BA1"/>
    <mergeCell ref="A2:L2"/>
    <mergeCell ref="AP2:BA2"/>
    <mergeCell ref="A4:L4"/>
    <mergeCell ref="AU40:AX40"/>
    <mergeCell ref="AY40:AZ40"/>
    <mergeCell ref="AP5:BA5"/>
    <mergeCell ref="M5:AO5"/>
    <mergeCell ref="X19:AA19"/>
    <mergeCell ref="A6:BA6"/>
    <mergeCell ref="M7:AO7"/>
    <mergeCell ref="A18:BA18"/>
    <mergeCell ref="A5:L5"/>
    <mergeCell ref="A25:A33"/>
  </mergeCells>
  <printOptions horizontalCentered="1"/>
  <pageMargins left="0.3937007874015748" right="0.3937007874015748" top="0.48" bottom="0.44" header="0.35433070866141736" footer="0.35433070866141736"/>
  <pageSetup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</dc:creator>
  <cp:keywords/>
  <dc:description/>
  <cp:lastModifiedBy>admin</cp:lastModifiedBy>
  <cp:lastPrinted>2016-07-22T12:07:39Z</cp:lastPrinted>
  <dcterms:created xsi:type="dcterms:W3CDTF">2011-03-31T10:48:19Z</dcterms:created>
  <dcterms:modified xsi:type="dcterms:W3CDTF">2016-07-22T12:08:24Z</dcterms:modified>
  <cp:category/>
  <cp:version/>
  <cp:contentType/>
  <cp:contentStatus/>
</cp:coreProperties>
</file>