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5"/>
  <workbookPr codeName="ЦяКнига" defaultThemeVersion="124226"/>
  <bookViews>
    <workbookView xWindow="65416" yWindow="65416" windowWidth="15600" windowHeight="11760" activeTab="0"/>
  </bookViews>
  <sheets>
    <sheet name="БАК_081_4 курс" sheetId="20" r:id="rId1"/>
  </sheets>
  <definedNames/>
  <calcPr calcId="125725"/>
  <extLst/>
</workbook>
</file>

<file path=xl/sharedStrings.xml><?xml version="1.0" encoding="utf-8"?>
<sst xmlns="http://schemas.openxmlformats.org/spreadsheetml/2006/main" count="206" uniqueCount="148">
  <si>
    <t>сигма</t>
  </si>
  <si>
    <t>КК</t>
  </si>
  <si>
    <t>КП</t>
  </si>
  <si>
    <t>к-сть студентів</t>
  </si>
  <si>
    <t>к-сть груп</t>
  </si>
  <si>
    <t>ПС</t>
  </si>
  <si>
    <t>ЛБ</t>
  </si>
  <si>
    <t>к-сть кред. в ECTS</t>
  </si>
  <si>
    <t>всього аудит. год.</t>
  </si>
  <si>
    <t>в тому числі</t>
  </si>
  <si>
    <t>лекції</t>
  </si>
  <si>
    <t>практичні</t>
  </si>
  <si>
    <t>лабораторні</t>
  </si>
  <si>
    <t>самостійна робота</t>
  </si>
  <si>
    <t>іспити</t>
  </si>
  <si>
    <t>заліки</t>
  </si>
  <si>
    <t>курсові роботи</t>
  </si>
  <si>
    <t>Кількість потоків</t>
  </si>
  <si>
    <t>Кафедра</t>
  </si>
  <si>
    <t>№ за порядком</t>
  </si>
  <si>
    <t>Львівський національний університет імені Івана Франка</t>
  </si>
  <si>
    <t>Галузь знань</t>
  </si>
  <si>
    <r>
      <t xml:space="preserve">Факультет </t>
    </r>
    <r>
      <rPr>
        <b/>
        <sz val="10"/>
        <rFont val="Times New Roman"/>
        <family val="1"/>
      </rPr>
      <t>юридичний</t>
    </r>
  </si>
  <si>
    <t>"ЗАТВЕРДЖУЮ"</t>
  </si>
  <si>
    <t>Проректор ___________________</t>
  </si>
  <si>
    <t>Разом</t>
  </si>
  <si>
    <t>Історії держави і права</t>
  </si>
  <si>
    <t>Конституційного права</t>
  </si>
  <si>
    <t>ЕКЗАМЕНАЦІЙНА СЕСІЯ:</t>
  </si>
  <si>
    <t>Декан факультету</t>
  </si>
  <si>
    <t>Адмін. та фінанс. права</t>
  </si>
  <si>
    <t>Цивільне право України</t>
  </si>
  <si>
    <t>Цивільн. права і проц.</t>
  </si>
  <si>
    <t>Екологічне право України</t>
  </si>
  <si>
    <t>Кримінальн. процесу</t>
  </si>
  <si>
    <t>Міжнародне приватне право</t>
  </si>
  <si>
    <t>Криміналістика</t>
  </si>
  <si>
    <t>Цивільне процесуальне право Україн.</t>
  </si>
  <si>
    <t>Земельне право України</t>
  </si>
  <si>
    <t>Судова медицина</t>
  </si>
  <si>
    <t>Муніципальне право України</t>
  </si>
  <si>
    <t>к-сть год. на тижд.</t>
  </si>
  <si>
    <t>Кількість годин</t>
  </si>
  <si>
    <t>за навч. планом</t>
  </si>
  <si>
    <t>на поточний навчальний рік</t>
  </si>
  <si>
    <t>Всього</t>
  </si>
  <si>
    <t>з них аудиторних</t>
  </si>
  <si>
    <t>Форми контролю по семестрах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</si>
  <si>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</si>
  <si>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</si>
  <si>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</si>
  <si>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</si>
  <si>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</si>
  <si>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</si>
  <si>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</si>
  <si>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</si>
  <si>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</si>
  <si>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</si>
  <si>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</si>
  <si>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</si>
  <si>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</si>
  <si>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ПОЗНАЧЕННЯ: Т - теоретичне навчання; С - екзаменаційна сесія; П - практика; К - канікули; ДЕ - складання державного екзамену; ДР - захист дипломної роботи</t>
  </si>
  <si>
    <t>Практика</t>
  </si>
  <si>
    <t>№ з/п</t>
  </si>
  <si>
    <t>Назва практики</t>
  </si>
  <si>
    <t>Семестр</t>
  </si>
  <si>
    <t>Число тижнів</t>
  </si>
  <si>
    <t>К-сть кре- дитів ECTS</t>
  </si>
  <si>
    <t>Число годин</t>
  </si>
  <si>
    <t>Форма звітності</t>
  </si>
  <si>
    <t>Назва</t>
  </si>
  <si>
    <t>1. Нормативні навчальні дисципліни</t>
  </si>
  <si>
    <t>2. Вибіркові навчальні дисципліни</t>
  </si>
  <si>
    <t>Інтелектуальної власності</t>
  </si>
  <si>
    <t>Корпоративне право</t>
  </si>
  <si>
    <t>Господарське процесуал. право Укр.</t>
  </si>
  <si>
    <t>Договірне право</t>
  </si>
  <si>
    <t>Право екологічної безпеки</t>
  </si>
  <si>
    <t>ІV</t>
  </si>
  <si>
    <t>Теорії та філософії права</t>
  </si>
  <si>
    <t>Юридична психологія</t>
  </si>
  <si>
    <r>
      <t xml:space="preserve">08 </t>
    </r>
    <r>
      <rPr>
        <i/>
        <sz val="10"/>
        <rFont val="Times New Roman"/>
        <family val="1"/>
      </rPr>
      <t>право</t>
    </r>
  </si>
  <si>
    <r>
      <t xml:space="preserve">081 </t>
    </r>
    <r>
      <rPr>
        <i/>
        <sz val="10"/>
        <rFont val="Times New Roman"/>
        <family val="1"/>
      </rPr>
      <t>право</t>
    </r>
  </si>
  <si>
    <t>Соціального права</t>
  </si>
  <si>
    <t>контр.роб.</t>
  </si>
  <si>
    <t>Атестація</t>
  </si>
  <si>
    <t>Спеціальність</t>
  </si>
  <si>
    <t>3/4</t>
  </si>
  <si>
    <t>Прокурорське право</t>
  </si>
  <si>
    <t>Історія політичних і правових учень</t>
  </si>
  <si>
    <t>Судова психіатрія</t>
  </si>
  <si>
    <t>ПП 2.26</t>
  </si>
  <si>
    <t>7 семестр</t>
  </si>
  <si>
    <t>8 семестр</t>
  </si>
  <si>
    <t xml:space="preserve">Пр.рег. окремих галузей госп.д-сті </t>
  </si>
  <si>
    <t>Перегляд суд.рішень в адмінсудоч.</t>
  </si>
  <si>
    <t>Пр.рег.здійсн. публічних закупівель</t>
  </si>
  <si>
    <t>Охорона праці (осн.ох.пр., ох.пр.в гал.)</t>
  </si>
  <si>
    <t>Політологія</t>
  </si>
  <si>
    <t>Шифр за ОП</t>
  </si>
  <si>
    <t>Назва навчальної дисципліни</t>
  </si>
  <si>
    <t>ПП 2.23</t>
  </si>
  <si>
    <t>ПП 1.16</t>
  </si>
  <si>
    <t>ПП 2.27</t>
  </si>
  <si>
    <t>ПП 2.31</t>
  </si>
  <si>
    <t>ПП 2.32</t>
  </si>
  <si>
    <t>ПП 2.33</t>
  </si>
  <si>
    <t>ПП 1.17</t>
  </si>
  <si>
    <t>ПП 1.18</t>
  </si>
  <si>
    <t>ПП 1.19</t>
  </si>
  <si>
    <t>ГСЕ 1.06</t>
  </si>
  <si>
    <t>ПП 1.20</t>
  </si>
  <si>
    <t>ПП 1.21</t>
  </si>
  <si>
    <t>ПП 1.22</t>
  </si>
  <si>
    <t>ПП 1.23</t>
  </si>
  <si>
    <t>ПП 1.24</t>
  </si>
  <si>
    <t>ПП 2.25</t>
  </si>
  <si>
    <t>ПП 2.28</t>
  </si>
  <si>
    <t>Форма навчання заочна</t>
  </si>
  <si>
    <t>Цивільно-правові засоби захисту прав  споживачів в Україні</t>
  </si>
  <si>
    <t>*</t>
  </si>
  <si>
    <t>"___" _______________ 2020__р.</t>
  </si>
  <si>
    <t>РОБОЧИЙ НАВЧАЛЬНИЙ ПЛАН на 2020-2021 навчальний рік</t>
  </si>
  <si>
    <t>Пр. рег. оподаткув. мал. і сер. бізнесу</t>
  </si>
  <si>
    <t>Податкове право ЄС</t>
  </si>
  <si>
    <t>ІТ-право</t>
  </si>
  <si>
    <t>Митні платежі: порядок справлення</t>
  </si>
  <si>
    <t>Соціальногго права</t>
  </si>
  <si>
    <t>Адмін. та фінанс. Права</t>
  </si>
  <si>
    <t>Трансфертне ціноутворення</t>
  </si>
  <si>
    <t>Права людини та інтернет</t>
  </si>
  <si>
    <t xml:space="preserve">Навчальна практика в суд, </t>
  </si>
  <si>
    <t>прок., адвок., нотар., юрсл. ПУО</t>
  </si>
  <si>
    <t>диф. залік</t>
  </si>
  <si>
    <t xml:space="preserve">Кримінальне право України </t>
  </si>
  <si>
    <t>Конституційне право України</t>
  </si>
  <si>
    <t>Курс четвертий                       бакалавр</t>
  </si>
  <si>
    <t>Професійна етика юриста</t>
  </si>
  <si>
    <t xml:space="preserve">7 семестр з 7.09.2020р. по 26.09.2020 р. </t>
  </si>
  <si>
    <t xml:space="preserve">Тривалість сесії 7 семестру 20 днів ( з 7.09.2020р. по 26.09.2020 р. )           Тривалість сесії 8 семестру 20 днів ( з 9.02.2021р. по 28.02.2021р. ) </t>
  </si>
  <si>
    <t xml:space="preserve">8 семестр з 9.02.2021р. по 28.02.2021р. </t>
  </si>
  <si>
    <t xml:space="preserve">ДЕРЖАВНІ ІСПИТИ: з 1.06.2021р. по 30.06.2021р. </t>
  </si>
  <si>
    <t>С</t>
  </si>
  <si>
    <t xml:space="preserve">Практика </t>
  </si>
  <si>
    <t>П</t>
  </si>
  <si>
    <t>з 1.03.2021р. по 28.03.2021р.</t>
  </si>
  <si>
    <t>90</t>
  </si>
  <si>
    <t>5/5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</si>
</sst>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7"/>
      <name val="Times New Roman"/>
      <family val="1"/>
    </font>
    <font>
      <sz val="8"/>
      <name val="Arial"/>
      <family val="2"/>
    </font>
    <font>
      <sz val="7.5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29">
    <xf numFmtId="0" fontId="0" fillId="0" borderId="0" xfId="0"/>
    <xf numFmtId="0" fontId="1" fillId="0" borderId="0" xfId="0" applyFont="1" applyProtection="1">
      <protection locked="0"/>
    </xf>
    <xf numFmtId="49" fontId="1" fillId="0" borderId="0" xfId="0" applyNumberFormat="1" applyFont="1" applyFill="1" applyProtection="1">
      <protection locked="0"/>
    </xf>
    <xf numFmtId="0" fontId="1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/>
      <protection locked="0"/>
    </xf>
    <xf numFmtId="1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64" fontId="10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164" fontId="9" fillId="0" borderId="2" xfId="0" applyNumberFormat="1" applyFont="1" applyBorder="1" applyAlignment="1" applyProtection="1">
      <alignment horizontal="center" vertical="center" wrapText="1"/>
      <protection/>
    </xf>
    <xf numFmtId="164" fontId="9" fillId="0" borderId="1" xfId="0" applyNumberFormat="1" applyFont="1" applyBorder="1" applyAlignment="1" applyProtection="1">
      <alignment horizontal="center" vertical="center" wrapText="1"/>
      <protection/>
    </xf>
    <xf numFmtId="1" fontId="2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Protection="1"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 shrinkToFit="1"/>
      <protection locked="0"/>
    </xf>
    <xf numFmtId="1" fontId="2" fillId="2" borderId="3" xfId="0" applyNumberFormat="1" applyFont="1" applyFill="1" applyBorder="1" applyAlignment="1" applyProtection="1">
      <alignment horizontal="center" vertical="center" wrapText="1"/>
      <protection/>
    </xf>
    <xf numFmtId="1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12" fillId="0" borderId="3" xfId="0" applyFont="1" applyFill="1" applyBorder="1" applyAlignment="1" applyProtection="1">
      <alignment horizontal="left" vertical="center"/>
      <protection locked="0"/>
    </xf>
    <xf numFmtId="0" fontId="12" fillId="0" borderId="6" xfId="0" applyFont="1" applyFill="1" applyBorder="1" applyAlignment="1" applyProtection="1">
      <alignment horizontal="left" vertical="center"/>
      <protection locked="0"/>
    </xf>
    <xf numFmtId="0" fontId="12" fillId="0" borderId="4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7" xfId="0" applyFont="1" applyBorder="1" applyAlignment="1" applyProtection="1">
      <alignment horizontal="center" vertical="center" textRotation="90" wrapText="1"/>
      <protection locked="0"/>
    </xf>
    <xf numFmtId="0" fontId="2" fillId="0" borderId="8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5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Border="1" applyAlignment="1" applyProtection="1">
      <alignment horizontal="center" vertical="center" textRotation="90" wrapText="1"/>
      <protection locked="0"/>
    </xf>
    <xf numFmtId="0" fontId="2" fillId="0" borderId="12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4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3" xfId="20" applyFont="1" applyFill="1" applyBorder="1" applyAlignment="1" applyProtection="1">
      <alignment horizontal="left" vertical="center" wrapText="1"/>
      <protection locked="0"/>
    </xf>
    <xf numFmtId="0" fontId="2" fillId="0" borderId="6" xfId="20" applyFont="1" applyFill="1" applyBorder="1" applyAlignment="1" applyProtection="1">
      <alignment horizontal="left" vertical="center" wrapText="1"/>
      <protection locked="0"/>
    </xf>
    <xf numFmtId="0" fontId="2" fillId="0" borderId="4" xfId="2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textRotation="90"/>
      <protection locked="0"/>
    </xf>
    <xf numFmtId="0" fontId="2" fillId="0" borderId="8" xfId="0" applyFont="1" applyBorder="1" applyAlignment="1" applyProtection="1">
      <alignment horizontal="center" textRotation="90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Звичайний 2" xfId="20"/>
  </cellStyles>
  <dxfs count="2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4"/>
  <sheetViews>
    <sheetView tabSelected="1" workbookViewId="0" topLeftCell="A10">
      <selection activeCell="Q17" sqref="Q17"/>
    </sheetView>
  </sheetViews>
  <sheetFormatPr defaultColWidth="9.140625" defaultRowHeight="12.75"/>
  <cols>
    <col min="1" max="1" width="2.7109375" style="1" customWidth="1"/>
    <col min="2" max="56" width="3.28125" style="1" customWidth="1"/>
    <col min="57" max="16384" width="9.140625" style="1" customWidth="1"/>
  </cols>
  <sheetData>
    <row r="1" spans="1:56" ht="17.25" customHeight="1">
      <c r="A1" s="97" t="s">
        <v>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</row>
    <row r="2" spans="1:56" ht="16.5" customHeight="1">
      <c r="A2" s="97" t="s">
        <v>122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</row>
    <row r="3" spans="2:29" ht="12.75">
      <c r="B3" s="4" t="s">
        <v>23</v>
      </c>
      <c r="T3" s="1" t="s">
        <v>21</v>
      </c>
      <c r="Z3" s="2" t="s">
        <v>81</v>
      </c>
      <c r="AA3" s="3"/>
      <c r="AB3" s="3"/>
      <c r="AC3" s="3"/>
    </row>
    <row r="4" spans="2:29" ht="12.75">
      <c r="B4" s="1" t="s">
        <v>24</v>
      </c>
      <c r="T4" s="1" t="s">
        <v>86</v>
      </c>
      <c r="Z4" s="3" t="s">
        <v>82</v>
      </c>
      <c r="AA4" s="3"/>
      <c r="AB4" s="3"/>
      <c r="AC4" s="3"/>
    </row>
    <row r="5" spans="2:26" ht="12.75">
      <c r="B5" s="1" t="s">
        <v>121</v>
      </c>
      <c r="T5" s="1" t="s">
        <v>22</v>
      </c>
      <c r="Z5" s="1" t="s">
        <v>118</v>
      </c>
    </row>
    <row r="6" spans="18:22" ht="12.75">
      <c r="R6" s="4"/>
      <c r="S6" s="4"/>
      <c r="T6" s="1" t="s">
        <v>136</v>
      </c>
      <c r="U6" s="4"/>
      <c r="V6" s="4"/>
    </row>
    <row r="7" spans="18:22" ht="5.25" customHeight="1">
      <c r="R7" s="4"/>
      <c r="S7" s="4"/>
      <c r="T7" s="4"/>
      <c r="U7" s="4"/>
      <c r="V7" s="4"/>
    </row>
    <row r="8" spans="1:54" ht="12.75" customHeight="1">
      <c r="A8" s="98" t="s">
        <v>48</v>
      </c>
      <c r="B8" s="100" t="s">
        <v>49</v>
      </c>
      <c r="C8" s="101"/>
      <c r="D8" s="101"/>
      <c r="E8" s="102"/>
      <c r="F8" s="100" t="s">
        <v>50</v>
      </c>
      <c r="G8" s="101"/>
      <c r="H8" s="101"/>
      <c r="I8" s="102"/>
      <c r="J8" s="100" t="s">
        <v>51</v>
      </c>
      <c r="K8" s="101"/>
      <c r="L8" s="101"/>
      <c r="M8" s="101"/>
      <c r="N8" s="102"/>
      <c r="O8" s="100" t="s">
        <v>52</v>
      </c>
      <c r="P8" s="101"/>
      <c r="Q8" s="101"/>
      <c r="R8" s="102"/>
      <c r="S8" s="100" t="s">
        <v>53</v>
      </c>
      <c r="T8" s="101"/>
      <c r="U8" s="101"/>
      <c r="V8" s="101"/>
      <c r="W8" s="102"/>
      <c r="X8" s="100" t="s">
        <v>54</v>
      </c>
      <c r="Y8" s="101"/>
      <c r="Z8" s="101"/>
      <c r="AA8" s="102"/>
      <c r="AB8" s="100" t="s">
        <v>55</v>
      </c>
      <c r="AC8" s="101"/>
      <c r="AD8" s="101"/>
      <c r="AE8" s="102"/>
      <c r="AF8" s="100" t="s">
        <v>56</v>
      </c>
      <c r="AG8" s="101"/>
      <c r="AH8" s="101"/>
      <c r="AI8" s="102"/>
      <c r="AJ8" s="100" t="s">
        <v>57</v>
      </c>
      <c r="AK8" s="101"/>
      <c r="AL8" s="101"/>
      <c r="AM8" s="101"/>
      <c r="AN8" s="102"/>
      <c r="AO8" s="100" t="s">
        <v>58</v>
      </c>
      <c r="AP8" s="101"/>
      <c r="AQ8" s="101"/>
      <c r="AR8" s="102"/>
      <c r="AS8" s="100" t="s">
        <v>59</v>
      </c>
      <c r="AT8" s="101"/>
      <c r="AU8" s="101"/>
      <c r="AV8" s="101"/>
      <c r="AW8" s="102"/>
      <c r="AX8" s="100" t="s">
        <v>60</v>
      </c>
      <c r="AY8" s="101"/>
      <c r="AZ8" s="101"/>
      <c r="BA8" s="102"/>
      <c r="BB8" s="36"/>
    </row>
    <row r="9" spans="1:54" ht="12.75">
      <c r="A9" s="99"/>
      <c r="B9" s="23">
        <v>1</v>
      </c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  <c r="N9" s="23">
        <v>13</v>
      </c>
      <c r="O9" s="23">
        <v>14</v>
      </c>
      <c r="P9" s="23">
        <v>15</v>
      </c>
      <c r="Q9" s="23">
        <v>16</v>
      </c>
      <c r="R9" s="23">
        <v>17</v>
      </c>
      <c r="S9" s="23">
        <v>18</v>
      </c>
      <c r="T9" s="23">
        <v>19</v>
      </c>
      <c r="U9" s="23">
        <v>20</v>
      </c>
      <c r="V9" s="23">
        <v>21</v>
      </c>
      <c r="W9" s="23">
        <v>22</v>
      </c>
      <c r="X9" s="35">
        <v>23</v>
      </c>
      <c r="Y9" s="23">
        <v>24</v>
      </c>
      <c r="Z9" s="23">
        <v>25</v>
      </c>
      <c r="AA9" s="23">
        <v>26</v>
      </c>
      <c r="AB9" s="23">
        <v>27</v>
      </c>
      <c r="AC9" s="23">
        <v>28</v>
      </c>
      <c r="AD9" s="23">
        <v>29</v>
      </c>
      <c r="AE9" s="23">
        <v>30</v>
      </c>
      <c r="AF9" s="23">
        <v>31</v>
      </c>
      <c r="AG9" s="23">
        <v>32</v>
      </c>
      <c r="AH9" s="23">
        <v>33</v>
      </c>
      <c r="AI9" s="23">
        <v>34</v>
      </c>
      <c r="AJ9" s="23">
        <v>35</v>
      </c>
      <c r="AK9" s="23">
        <v>36</v>
      </c>
      <c r="AL9" s="23">
        <v>37</v>
      </c>
      <c r="AM9" s="23">
        <v>38</v>
      </c>
      <c r="AN9" s="23">
        <v>39</v>
      </c>
      <c r="AO9" s="23">
        <v>40</v>
      </c>
      <c r="AP9" s="23">
        <v>41</v>
      </c>
      <c r="AQ9" s="23">
        <v>42</v>
      </c>
      <c r="AR9" s="23">
        <v>43</v>
      </c>
      <c r="AS9" s="23">
        <v>44</v>
      </c>
      <c r="AT9" s="23">
        <v>45</v>
      </c>
      <c r="AU9" s="23">
        <v>46</v>
      </c>
      <c r="AV9" s="23">
        <v>47</v>
      </c>
      <c r="AW9" s="23">
        <v>48</v>
      </c>
      <c r="AX9" s="23">
        <v>49</v>
      </c>
      <c r="AY9" s="23">
        <v>50</v>
      </c>
      <c r="AZ9" s="23">
        <v>51</v>
      </c>
      <c r="BA9" s="34">
        <v>52</v>
      </c>
      <c r="BB9" s="37"/>
    </row>
    <row r="10" spans="1:54" ht="12.75">
      <c r="A10" s="23" t="s">
        <v>78</v>
      </c>
      <c r="B10" s="23"/>
      <c r="C10" s="23" t="s">
        <v>142</v>
      </c>
      <c r="D10" s="23" t="s">
        <v>142</v>
      </c>
      <c r="E10" s="23" t="s">
        <v>142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 t="s">
        <v>142</v>
      </c>
      <c r="Z10" s="23" t="s">
        <v>142</v>
      </c>
      <c r="AA10" s="23" t="s">
        <v>142</v>
      </c>
      <c r="AB10" s="56" t="s">
        <v>144</v>
      </c>
      <c r="AC10" s="56" t="s">
        <v>144</v>
      </c>
      <c r="AD10" s="56" t="s">
        <v>144</v>
      </c>
      <c r="AE10" s="56" t="s">
        <v>144</v>
      </c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34"/>
      <c r="BB10" s="37"/>
    </row>
    <row r="11" spans="1:54" ht="13.5" customHeight="1">
      <c r="A11" s="24"/>
      <c r="B11" s="24" t="s">
        <v>61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  <c r="S11" s="25"/>
      <c r="T11" s="25"/>
      <c r="U11" s="25"/>
      <c r="V11" s="25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3:44" ht="10.5" customHeight="1">
      <c r="C12" s="3"/>
      <c r="D12" s="3"/>
      <c r="E12" s="3"/>
      <c r="F12" s="3"/>
      <c r="G12" s="3"/>
      <c r="H12" s="3"/>
      <c r="I12" s="3"/>
      <c r="J12" s="3"/>
      <c r="K12" s="3"/>
      <c r="L12" s="53" t="s">
        <v>139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3"/>
      <c r="AP12" s="3"/>
      <c r="AQ12" s="3"/>
      <c r="AR12" s="3"/>
    </row>
    <row r="13" ht="4.5" customHeight="1"/>
    <row r="14" spans="1:56" ht="12.75" customHeight="1">
      <c r="A14" s="81" t="s">
        <v>19</v>
      </c>
      <c r="B14" s="82" t="s">
        <v>99</v>
      </c>
      <c r="C14" s="83"/>
      <c r="D14" s="84"/>
      <c r="E14" s="106" t="s">
        <v>100</v>
      </c>
      <c r="F14" s="107"/>
      <c r="G14" s="107"/>
      <c r="H14" s="107"/>
      <c r="I14" s="107"/>
      <c r="J14" s="107"/>
      <c r="K14" s="107"/>
      <c r="L14" s="107"/>
      <c r="M14" s="108"/>
      <c r="N14" s="66" t="s">
        <v>0</v>
      </c>
      <c r="O14" s="66"/>
      <c r="P14" s="81" t="s">
        <v>3</v>
      </c>
      <c r="Q14" s="66" t="s">
        <v>4</v>
      </c>
      <c r="R14" s="66"/>
      <c r="S14" s="106" t="s">
        <v>42</v>
      </c>
      <c r="T14" s="107"/>
      <c r="U14" s="107"/>
      <c r="V14" s="108"/>
      <c r="W14" s="66" t="s">
        <v>92</v>
      </c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 t="s">
        <v>93</v>
      </c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77" t="s">
        <v>47</v>
      </c>
      <c r="AT14" s="77"/>
      <c r="AU14" s="77"/>
      <c r="AV14" s="77"/>
      <c r="AW14" s="81" t="s">
        <v>17</v>
      </c>
      <c r="AX14" s="106" t="s">
        <v>18</v>
      </c>
      <c r="AY14" s="107"/>
      <c r="AZ14" s="107"/>
      <c r="BA14" s="107"/>
      <c r="BB14" s="107"/>
      <c r="BC14" s="107"/>
      <c r="BD14" s="108"/>
    </row>
    <row r="15" spans="1:56" ht="12.75" customHeight="1">
      <c r="A15" s="81"/>
      <c r="B15" s="85"/>
      <c r="C15" s="86"/>
      <c r="D15" s="87"/>
      <c r="E15" s="109"/>
      <c r="F15" s="110"/>
      <c r="G15" s="110"/>
      <c r="H15" s="110"/>
      <c r="I15" s="110"/>
      <c r="J15" s="110"/>
      <c r="K15" s="110"/>
      <c r="L15" s="110"/>
      <c r="M15" s="111"/>
      <c r="N15" s="66"/>
      <c r="O15" s="66"/>
      <c r="P15" s="81"/>
      <c r="Q15" s="66"/>
      <c r="R15" s="66"/>
      <c r="S15" s="109"/>
      <c r="T15" s="110"/>
      <c r="U15" s="110"/>
      <c r="V15" s="111"/>
      <c r="W15" s="78" t="s">
        <v>7</v>
      </c>
      <c r="X15" s="78" t="s">
        <v>45</v>
      </c>
      <c r="Y15" s="60" t="s">
        <v>46</v>
      </c>
      <c r="Z15" s="65"/>
      <c r="AA15" s="65"/>
      <c r="AB15" s="61"/>
      <c r="AC15" s="78" t="s">
        <v>13</v>
      </c>
      <c r="AD15" s="78" t="s">
        <v>41</v>
      </c>
      <c r="AE15" s="118" t="s">
        <v>9</v>
      </c>
      <c r="AF15" s="119"/>
      <c r="AG15" s="120"/>
      <c r="AH15" s="78" t="s">
        <v>7</v>
      </c>
      <c r="AI15" s="78" t="s">
        <v>45</v>
      </c>
      <c r="AJ15" s="60" t="s">
        <v>46</v>
      </c>
      <c r="AK15" s="65"/>
      <c r="AL15" s="65"/>
      <c r="AM15" s="61"/>
      <c r="AN15" s="78" t="s">
        <v>13</v>
      </c>
      <c r="AO15" s="78" t="s">
        <v>41</v>
      </c>
      <c r="AP15" s="118" t="s">
        <v>9</v>
      </c>
      <c r="AQ15" s="119"/>
      <c r="AR15" s="120"/>
      <c r="AS15" s="77"/>
      <c r="AT15" s="77"/>
      <c r="AU15" s="77"/>
      <c r="AV15" s="77"/>
      <c r="AW15" s="81"/>
      <c r="AX15" s="109"/>
      <c r="AY15" s="110"/>
      <c r="AZ15" s="110"/>
      <c r="BA15" s="110"/>
      <c r="BB15" s="110"/>
      <c r="BC15" s="110"/>
      <c r="BD15" s="111"/>
    </row>
    <row r="16" spans="1:56" ht="12.75" customHeight="1">
      <c r="A16" s="81"/>
      <c r="B16" s="85"/>
      <c r="C16" s="86"/>
      <c r="D16" s="87"/>
      <c r="E16" s="109"/>
      <c r="F16" s="110"/>
      <c r="G16" s="110"/>
      <c r="H16" s="110"/>
      <c r="I16" s="110"/>
      <c r="J16" s="110"/>
      <c r="K16" s="110"/>
      <c r="L16" s="110"/>
      <c r="M16" s="111"/>
      <c r="N16" s="66"/>
      <c r="O16" s="66"/>
      <c r="P16" s="81"/>
      <c r="Q16" s="66"/>
      <c r="R16" s="66"/>
      <c r="S16" s="112"/>
      <c r="T16" s="113"/>
      <c r="U16" s="113"/>
      <c r="V16" s="114"/>
      <c r="W16" s="79"/>
      <c r="X16" s="79"/>
      <c r="Y16" s="81" t="s">
        <v>8</v>
      </c>
      <c r="Z16" s="103" t="s">
        <v>9</v>
      </c>
      <c r="AA16" s="103"/>
      <c r="AB16" s="103"/>
      <c r="AC16" s="79"/>
      <c r="AD16" s="79"/>
      <c r="AE16" s="121"/>
      <c r="AF16" s="122"/>
      <c r="AG16" s="123"/>
      <c r="AH16" s="79"/>
      <c r="AI16" s="79"/>
      <c r="AJ16" s="81" t="s">
        <v>8</v>
      </c>
      <c r="AK16" s="103" t="s">
        <v>9</v>
      </c>
      <c r="AL16" s="103"/>
      <c r="AM16" s="103"/>
      <c r="AN16" s="79"/>
      <c r="AO16" s="79"/>
      <c r="AP16" s="121"/>
      <c r="AQ16" s="122"/>
      <c r="AR16" s="123"/>
      <c r="AS16" s="77"/>
      <c r="AT16" s="77"/>
      <c r="AU16" s="77"/>
      <c r="AV16" s="77"/>
      <c r="AW16" s="81"/>
      <c r="AX16" s="109"/>
      <c r="AY16" s="110"/>
      <c r="AZ16" s="110"/>
      <c r="BA16" s="110"/>
      <c r="BB16" s="110"/>
      <c r="BC16" s="110"/>
      <c r="BD16" s="111"/>
    </row>
    <row r="17" spans="1:56" ht="66.75" customHeight="1">
      <c r="A17" s="81"/>
      <c r="B17" s="88"/>
      <c r="C17" s="89"/>
      <c r="D17" s="90"/>
      <c r="E17" s="112"/>
      <c r="F17" s="113"/>
      <c r="G17" s="113"/>
      <c r="H17" s="113"/>
      <c r="I17" s="113"/>
      <c r="J17" s="113"/>
      <c r="K17" s="113"/>
      <c r="L17" s="113"/>
      <c r="M17" s="114"/>
      <c r="N17" s="5" t="s">
        <v>1</v>
      </c>
      <c r="O17" s="5" t="s">
        <v>2</v>
      </c>
      <c r="P17" s="81"/>
      <c r="Q17" s="5" t="s">
        <v>5</v>
      </c>
      <c r="R17" s="5" t="s">
        <v>6</v>
      </c>
      <c r="S17" s="104" t="s">
        <v>43</v>
      </c>
      <c r="T17" s="105"/>
      <c r="U17" s="127" t="s">
        <v>44</v>
      </c>
      <c r="V17" s="128"/>
      <c r="W17" s="80"/>
      <c r="X17" s="80"/>
      <c r="Y17" s="81"/>
      <c r="Z17" s="5" t="s">
        <v>10</v>
      </c>
      <c r="AA17" s="5" t="s">
        <v>11</v>
      </c>
      <c r="AB17" s="5" t="s">
        <v>12</v>
      </c>
      <c r="AC17" s="80"/>
      <c r="AD17" s="80"/>
      <c r="AE17" s="5" t="s">
        <v>10</v>
      </c>
      <c r="AF17" s="5" t="s">
        <v>11</v>
      </c>
      <c r="AG17" s="5" t="s">
        <v>12</v>
      </c>
      <c r="AH17" s="80"/>
      <c r="AI17" s="80"/>
      <c r="AJ17" s="81"/>
      <c r="AK17" s="5" t="s">
        <v>10</v>
      </c>
      <c r="AL17" s="5" t="s">
        <v>11</v>
      </c>
      <c r="AM17" s="5" t="s">
        <v>12</v>
      </c>
      <c r="AN17" s="80"/>
      <c r="AO17" s="80"/>
      <c r="AP17" s="5" t="s">
        <v>10</v>
      </c>
      <c r="AQ17" s="5" t="s">
        <v>11</v>
      </c>
      <c r="AR17" s="5" t="s">
        <v>12</v>
      </c>
      <c r="AS17" s="5" t="s">
        <v>14</v>
      </c>
      <c r="AT17" s="5" t="s">
        <v>15</v>
      </c>
      <c r="AU17" s="5" t="s">
        <v>84</v>
      </c>
      <c r="AV17" s="5" t="s">
        <v>16</v>
      </c>
      <c r="AW17" s="81"/>
      <c r="AX17" s="112"/>
      <c r="AY17" s="113"/>
      <c r="AZ17" s="113"/>
      <c r="BA17" s="113"/>
      <c r="BB17" s="113"/>
      <c r="BC17" s="113"/>
      <c r="BD17" s="114"/>
    </row>
    <row r="18" spans="1:56" ht="15" customHeight="1">
      <c r="A18" s="115" t="s">
        <v>71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7"/>
    </row>
    <row r="19" spans="1:56" ht="12" customHeight="1">
      <c r="A19" s="6">
        <v>1</v>
      </c>
      <c r="B19" s="57" t="s">
        <v>107</v>
      </c>
      <c r="C19" s="58"/>
      <c r="D19" s="59"/>
      <c r="E19" s="62" t="s">
        <v>35</v>
      </c>
      <c r="F19" s="63"/>
      <c r="G19" s="63"/>
      <c r="H19" s="63"/>
      <c r="I19" s="63"/>
      <c r="J19" s="63"/>
      <c r="K19" s="63"/>
      <c r="L19" s="63"/>
      <c r="M19" s="64"/>
      <c r="N19" s="6"/>
      <c r="O19" s="6"/>
      <c r="P19" s="44">
        <v>58</v>
      </c>
      <c r="Q19" s="6">
        <v>3</v>
      </c>
      <c r="R19" s="6"/>
      <c r="S19" s="57">
        <v>90</v>
      </c>
      <c r="T19" s="59"/>
      <c r="U19" s="60">
        <v>30</v>
      </c>
      <c r="V19" s="61"/>
      <c r="W19" s="39">
        <v>1</v>
      </c>
      <c r="X19" s="38">
        <v>30</v>
      </c>
      <c r="Y19" s="38">
        <f aca="true" t="shared" si="0" ref="Y19:Y28">SUM(Z19,AA19,AB19)</f>
        <v>12</v>
      </c>
      <c r="Z19" s="17">
        <v>6</v>
      </c>
      <c r="AA19" s="17">
        <v>6</v>
      </c>
      <c r="AB19" s="17">
        <f aca="true" t="shared" si="1" ref="AA19:AB27">AG19*16</f>
        <v>0</v>
      </c>
      <c r="AC19" s="6">
        <v>18</v>
      </c>
      <c r="AD19" s="17"/>
      <c r="AE19" s="6"/>
      <c r="AF19" s="6"/>
      <c r="AG19" s="6"/>
      <c r="AH19" s="16">
        <f aca="true" t="shared" si="2" ref="AH19:AH28">SUM(AJ19,AN19)/30</f>
        <v>0</v>
      </c>
      <c r="AI19" s="17">
        <f aca="true" t="shared" si="3" ref="AI19:AI28">SUM(AJ19,AN19)</f>
        <v>0</v>
      </c>
      <c r="AJ19" s="17">
        <f aca="true" t="shared" si="4" ref="AJ19:AJ28">SUM(AK19,AL19,AM19)</f>
        <v>0</v>
      </c>
      <c r="AK19" s="17">
        <f aca="true" t="shared" si="5" ref="AK19:AM24">AP19*13</f>
        <v>0</v>
      </c>
      <c r="AL19" s="17">
        <f t="shared" si="5"/>
        <v>0</v>
      </c>
      <c r="AM19" s="17">
        <f t="shared" si="5"/>
        <v>0</v>
      </c>
      <c r="AN19" s="6"/>
      <c r="AO19" s="17">
        <f>SUM(AP19:AR19)</f>
        <v>0</v>
      </c>
      <c r="AP19" s="6"/>
      <c r="AQ19" s="6"/>
      <c r="AR19" s="6"/>
      <c r="AS19" s="18">
        <v>7</v>
      </c>
      <c r="AT19" s="6"/>
      <c r="AU19" s="6"/>
      <c r="AV19" s="6"/>
      <c r="AW19" s="6"/>
      <c r="AX19" s="57" t="s">
        <v>32</v>
      </c>
      <c r="AY19" s="58"/>
      <c r="AZ19" s="58"/>
      <c r="BA19" s="58"/>
      <c r="BB19" s="58"/>
      <c r="BC19" s="58"/>
      <c r="BD19" s="59"/>
    </row>
    <row r="20" spans="1:56" ht="12" customHeight="1">
      <c r="A20" s="6">
        <v>2</v>
      </c>
      <c r="B20" s="57" t="s">
        <v>108</v>
      </c>
      <c r="C20" s="58"/>
      <c r="D20" s="59"/>
      <c r="E20" s="62" t="s">
        <v>97</v>
      </c>
      <c r="F20" s="63"/>
      <c r="G20" s="63"/>
      <c r="H20" s="63"/>
      <c r="I20" s="63"/>
      <c r="J20" s="63"/>
      <c r="K20" s="63"/>
      <c r="L20" s="63"/>
      <c r="M20" s="64"/>
      <c r="N20" s="7"/>
      <c r="O20" s="7"/>
      <c r="P20" s="44">
        <v>58</v>
      </c>
      <c r="Q20" s="52">
        <v>3</v>
      </c>
      <c r="R20" s="7"/>
      <c r="S20" s="57">
        <v>90</v>
      </c>
      <c r="T20" s="59"/>
      <c r="U20" s="60">
        <v>60</v>
      </c>
      <c r="V20" s="61"/>
      <c r="W20" s="39">
        <v>2</v>
      </c>
      <c r="X20" s="38">
        <v>60</v>
      </c>
      <c r="Y20" s="38">
        <f t="shared" si="0"/>
        <v>14</v>
      </c>
      <c r="Z20" s="17">
        <v>6</v>
      </c>
      <c r="AA20" s="17">
        <v>8</v>
      </c>
      <c r="AB20" s="17">
        <f t="shared" si="1"/>
        <v>0</v>
      </c>
      <c r="AC20" s="6">
        <v>46</v>
      </c>
      <c r="AD20" s="17"/>
      <c r="AE20" s="6"/>
      <c r="AF20" s="6"/>
      <c r="AG20" s="6"/>
      <c r="AH20" s="16">
        <f t="shared" si="2"/>
        <v>0</v>
      </c>
      <c r="AI20" s="38">
        <f t="shared" si="3"/>
        <v>0</v>
      </c>
      <c r="AJ20" s="17">
        <f t="shared" si="4"/>
        <v>0</v>
      </c>
      <c r="AK20" s="17">
        <f t="shared" si="5"/>
        <v>0</v>
      </c>
      <c r="AL20" s="17">
        <f t="shared" si="5"/>
        <v>0</v>
      </c>
      <c r="AM20" s="17">
        <f t="shared" si="5"/>
        <v>0</v>
      </c>
      <c r="AN20" s="6"/>
      <c r="AO20" s="17">
        <f>SUM(AP20:AR20)</f>
        <v>0</v>
      </c>
      <c r="AP20" s="6"/>
      <c r="AQ20" s="6"/>
      <c r="AR20" s="6"/>
      <c r="AS20" s="18">
        <v>7</v>
      </c>
      <c r="AT20" s="6"/>
      <c r="AU20" s="6"/>
      <c r="AV20" s="6"/>
      <c r="AW20" s="6"/>
      <c r="AX20" s="57" t="s">
        <v>83</v>
      </c>
      <c r="AY20" s="58"/>
      <c r="AZ20" s="58"/>
      <c r="BA20" s="58"/>
      <c r="BB20" s="58"/>
      <c r="BC20" s="58"/>
      <c r="BD20" s="59"/>
    </row>
    <row r="21" spans="1:56" ht="12" customHeight="1">
      <c r="A21" s="6">
        <v>3</v>
      </c>
      <c r="B21" s="57" t="s">
        <v>109</v>
      </c>
      <c r="C21" s="58"/>
      <c r="D21" s="59"/>
      <c r="E21" s="62" t="s">
        <v>40</v>
      </c>
      <c r="F21" s="63"/>
      <c r="G21" s="63"/>
      <c r="H21" s="63"/>
      <c r="I21" s="63"/>
      <c r="J21" s="63"/>
      <c r="K21" s="63"/>
      <c r="L21" s="63"/>
      <c r="M21" s="64"/>
      <c r="N21" s="6"/>
      <c r="O21" s="6"/>
      <c r="P21" s="44">
        <v>58</v>
      </c>
      <c r="Q21" s="52">
        <v>3</v>
      </c>
      <c r="R21" s="7"/>
      <c r="S21" s="57">
        <v>90</v>
      </c>
      <c r="T21" s="59"/>
      <c r="U21" s="60">
        <f aca="true" t="shared" si="6" ref="U21:U28">SUM(X21,AI21)</f>
        <v>30</v>
      </c>
      <c r="V21" s="61"/>
      <c r="W21" s="16">
        <v>1</v>
      </c>
      <c r="X21" s="17">
        <v>30</v>
      </c>
      <c r="Y21" s="17">
        <f>SUM(Z21,AA21,AB21)</f>
        <v>14</v>
      </c>
      <c r="Z21" s="17">
        <v>6</v>
      </c>
      <c r="AA21" s="17">
        <v>8</v>
      </c>
      <c r="AB21" s="17">
        <f t="shared" si="1"/>
        <v>0</v>
      </c>
      <c r="AC21" s="6">
        <v>16</v>
      </c>
      <c r="AD21" s="17"/>
      <c r="AE21" s="6"/>
      <c r="AF21" s="18"/>
      <c r="AG21" s="18"/>
      <c r="AH21" s="16">
        <f>SUM(AJ21,AN21)/30</f>
        <v>0</v>
      </c>
      <c r="AI21" s="17">
        <f>SUM(AJ21,AN21)</f>
        <v>0</v>
      </c>
      <c r="AJ21" s="17">
        <f>SUM(AK21,AL21,AM21)</f>
        <v>0</v>
      </c>
      <c r="AK21" s="17">
        <f t="shared" si="5"/>
        <v>0</v>
      </c>
      <c r="AL21" s="17">
        <f t="shared" si="5"/>
        <v>0</v>
      </c>
      <c r="AM21" s="17">
        <f t="shared" si="5"/>
        <v>0</v>
      </c>
      <c r="AN21" s="6"/>
      <c r="AO21" s="17">
        <f>SUM(AP21:AR21)</f>
        <v>0</v>
      </c>
      <c r="AP21" s="6"/>
      <c r="AQ21" s="6"/>
      <c r="AR21" s="6"/>
      <c r="AS21" s="18">
        <v>7</v>
      </c>
      <c r="AT21" s="6"/>
      <c r="AU21" s="6"/>
      <c r="AV21" s="6"/>
      <c r="AW21" s="6"/>
      <c r="AX21" s="57" t="s">
        <v>27</v>
      </c>
      <c r="AY21" s="58"/>
      <c r="AZ21" s="58"/>
      <c r="BA21" s="58"/>
      <c r="BB21" s="58"/>
      <c r="BC21" s="58"/>
      <c r="BD21" s="59"/>
    </row>
    <row r="22" spans="1:56" ht="12" customHeight="1">
      <c r="A22" s="6">
        <v>4</v>
      </c>
      <c r="B22" s="57" t="s">
        <v>110</v>
      </c>
      <c r="C22" s="58"/>
      <c r="D22" s="59"/>
      <c r="E22" s="94" t="s">
        <v>98</v>
      </c>
      <c r="F22" s="95"/>
      <c r="G22" s="95"/>
      <c r="H22" s="95"/>
      <c r="I22" s="95"/>
      <c r="J22" s="95"/>
      <c r="K22" s="95"/>
      <c r="L22" s="95"/>
      <c r="M22" s="96"/>
      <c r="N22" s="6"/>
      <c r="O22" s="6"/>
      <c r="P22" s="44">
        <v>58</v>
      </c>
      <c r="Q22" s="52">
        <v>3</v>
      </c>
      <c r="R22" s="7"/>
      <c r="S22" s="57">
        <v>90</v>
      </c>
      <c r="T22" s="59"/>
      <c r="U22" s="124" t="s">
        <v>146</v>
      </c>
      <c r="V22" s="125"/>
      <c r="W22" s="16">
        <v>3</v>
      </c>
      <c r="X22" s="55" t="s">
        <v>146</v>
      </c>
      <c r="Y22" s="17">
        <f>SUM(Z22,AA22,AB22)</f>
        <v>12</v>
      </c>
      <c r="Z22" s="17">
        <v>6</v>
      </c>
      <c r="AA22" s="17">
        <v>6</v>
      </c>
      <c r="AB22" s="17">
        <f t="shared" si="1"/>
        <v>0</v>
      </c>
      <c r="AC22" s="6">
        <v>78</v>
      </c>
      <c r="AD22" s="17"/>
      <c r="AE22" s="6"/>
      <c r="AF22" s="6"/>
      <c r="AG22" s="18"/>
      <c r="AH22" s="16">
        <f>SUM(AJ22,AN22)/30</f>
        <v>0</v>
      </c>
      <c r="AI22" s="17">
        <f>SUM(AJ22,AN22)</f>
        <v>0</v>
      </c>
      <c r="AJ22" s="17">
        <f>SUM(AK22,AL22,AM22)</f>
        <v>0</v>
      </c>
      <c r="AK22" s="17">
        <f>AP22*13</f>
        <v>0</v>
      </c>
      <c r="AL22" s="17">
        <f>AQ22*13</f>
        <v>0</v>
      </c>
      <c r="AM22" s="17">
        <f>AR22*13</f>
        <v>0</v>
      </c>
      <c r="AN22" s="6"/>
      <c r="AO22" s="17">
        <f>SUM(AP22:AR22)</f>
        <v>0</v>
      </c>
      <c r="AP22" s="6"/>
      <c r="AQ22" s="6"/>
      <c r="AR22" s="6"/>
      <c r="AS22" s="18"/>
      <c r="AT22" s="6">
        <v>7</v>
      </c>
      <c r="AU22" s="6"/>
      <c r="AV22" s="6"/>
      <c r="AW22" s="6"/>
      <c r="AX22" s="60" t="s">
        <v>26</v>
      </c>
      <c r="AY22" s="65"/>
      <c r="AZ22" s="65"/>
      <c r="BA22" s="65"/>
      <c r="BB22" s="65"/>
      <c r="BC22" s="65"/>
      <c r="BD22" s="61"/>
    </row>
    <row r="23" spans="1:56" ht="12" customHeight="1">
      <c r="A23" s="6">
        <v>5</v>
      </c>
      <c r="B23" s="57" t="s">
        <v>111</v>
      </c>
      <c r="C23" s="58"/>
      <c r="D23" s="59"/>
      <c r="E23" s="94" t="s">
        <v>137</v>
      </c>
      <c r="F23" s="95"/>
      <c r="G23" s="95"/>
      <c r="H23" s="95"/>
      <c r="I23" s="95"/>
      <c r="J23" s="95"/>
      <c r="K23" s="95"/>
      <c r="L23" s="95"/>
      <c r="M23" s="96"/>
      <c r="N23" s="6"/>
      <c r="O23" s="6"/>
      <c r="P23" s="44">
        <v>58</v>
      </c>
      <c r="Q23" s="52">
        <v>3</v>
      </c>
      <c r="R23" s="7"/>
      <c r="S23" s="57">
        <v>90</v>
      </c>
      <c r="T23" s="59"/>
      <c r="U23" s="60">
        <f t="shared" si="6"/>
        <v>0</v>
      </c>
      <c r="V23" s="61"/>
      <c r="W23" s="16">
        <v>3</v>
      </c>
      <c r="X23" s="55" t="s">
        <v>146</v>
      </c>
      <c r="Y23" s="17">
        <f t="shared" si="0"/>
        <v>10</v>
      </c>
      <c r="Z23" s="17">
        <v>6</v>
      </c>
      <c r="AA23" s="17">
        <v>4</v>
      </c>
      <c r="AB23" s="17">
        <f t="shared" si="1"/>
        <v>0</v>
      </c>
      <c r="AC23" s="6">
        <v>80</v>
      </c>
      <c r="AD23" s="17"/>
      <c r="AE23" s="6"/>
      <c r="AF23" s="6"/>
      <c r="AG23" s="18"/>
      <c r="AH23" s="16">
        <f t="shared" si="2"/>
        <v>0</v>
      </c>
      <c r="AI23" s="17">
        <f t="shared" si="3"/>
        <v>0</v>
      </c>
      <c r="AJ23" s="17">
        <f t="shared" si="4"/>
        <v>0</v>
      </c>
      <c r="AK23" s="17">
        <f t="shared" si="5"/>
        <v>0</v>
      </c>
      <c r="AL23" s="17">
        <f t="shared" si="5"/>
        <v>0</v>
      </c>
      <c r="AM23" s="17">
        <f t="shared" si="5"/>
        <v>0</v>
      </c>
      <c r="AN23" s="6"/>
      <c r="AO23" s="17">
        <f>SUM(AP23:AR23)</f>
        <v>0</v>
      </c>
      <c r="AP23" s="6"/>
      <c r="AQ23" s="6"/>
      <c r="AR23" s="6"/>
      <c r="AS23" s="18"/>
      <c r="AT23" s="6">
        <v>7</v>
      </c>
      <c r="AU23" s="6"/>
      <c r="AV23" s="6"/>
      <c r="AW23" s="6"/>
      <c r="AX23" s="57" t="s">
        <v>79</v>
      </c>
      <c r="AY23" s="58"/>
      <c r="AZ23" s="58"/>
      <c r="BA23" s="58"/>
      <c r="BB23" s="58"/>
      <c r="BC23" s="58"/>
      <c r="BD23" s="59"/>
    </row>
    <row r="24" spans="1:56" ht="12" customHeight="1">
      <c r="A24" s="6">
        <v>6</v>
      </c>
      <c r="B24" s="57" t="s">
        <v>102</v>
      </c>
      <c r="C24" s="58"/>
      <c r="D24" s="59"/>
      <c r="E24" s="62" t="s">
        <v>33</v>
      </c>
      <c r="F24" s="63"/>
      <c r="G24" s="63"/>
      <c r="H24" s="63"/>
      <c r="I24" s="63"/>
      <c r="J24" s="63"/>
      <c r="K24" s="63"/>
      <c r="L24" s="63"/>
      <c r="M24" s="64"/>
      <c r="N24" s="6"/>
      <c r="O24" s="6"/>
      <c r="P24" s="44">
        <v>58</v>
      </c>
      <c r="Q24" s="52">
        <v>3</v>
      </c>
      <c r="R24" s="7"/>
      <c r="S24" s="57">
        <v>90</v>
      </c>
      <c r="T24" s="59"/>
      <c r="U24" s="60">
        <f t="shared" si="6"/>
        <v>90</v>
      </c>
      <c r="V24" s="61"/>
      <c r="W24" s="41">
        <v>1</v>
      </c>
      <c r="X24" s="17">
        <f>SUM(Y24,AC24)</f>
        <v>30</v>
      </c>
      <c r="Y24" s="17">
        <f>SUM(Z24,AA24,AB24)</f>
        <v>12</v>
      </c>
      <c r="Z24" s="17">
        <v>8</v>
      </c>
      <c r="AA24" s="17">
        <v>4</v>
      </c>
      <c r="AB24" s="17">
        <f t="shared" si="1"/>
        <v>0</v>
      </c>
      <c r="AC24" s="6">
        <v>18</v>
      </c>
      <c r="AD24" s="17"/>
      <c r="AE24" s="6"/>
      <c r="AF24" s="6"/>
      <c r="AG24" s="6"/>
      <c r="AH24" s="41">
        <f>SUM(AJ24,AN24)/30</f>
        <v>2</v>
      </c>
      <c r="AI24" s="17">
        <f>SUM(AJ24,AN24)</f>
        <v>60</v>
      </c>
      <c r="AJ24" s="17">
        <f>SUM(AK24,AL24,AM24)</f>
        <v>10</v>
      </c>
      <c r="AK24" s="17">
        <v>4</v>
      </c>
      <c r="AL24" s="17">
        <v>6</v>
      </c>
      <c r="AM24" s="17">
        <f t="shared" si="5"/>
        <v>0</v>
      </c>
      <c r="AN24" s="6">
        <v>50</v>
      </c>
      <c r="AO24" s="17"/>
      <c r="AP24" s="6"/>
      <c r="AQ24" s="6"/>
      <c r="AR24" s="6"/>
      <c r="AS24" s="18">
        <v>8</v>
      </c>
      <c r="AT24" s="18">
        <v>7</v>
      </c>
      <c r="AU24" s="6"/>
      <c r="AV24" s="6"/>
      <c r="AW24" s="6"/>
      <c r="AX24" s="57" t="s">
        <v>83</v>
      </c>
      <c r="AY24" s="58"/>
      <c r="AZ24" s="58"/>
      <c r="BA24" s="58"/>
      <c r="BB24" s="58"/>
      <c r="BC24" s="58"/>
      <c r="BD24" s="59"/>
    </row>
    <row r="25" spans="1:56" ht="12" customHeight="1">
      <c r="A25" s="6">
        <v>7</v>
      </c>
      <c r="B25" s="57" t="s">
        <v>112</v>
      </c>
      <c r="C25" s="58"/>
      <c r="D25" s="59"/>
      <c r="E25" s="62" t="s">
        <v>36</v>
      </c>
      <c r="F25" s="63"/>
      <c r="G25" s="63"/>
      <c r="H25" s="63"/>
      <c r="I25" s="63"/>
      <c r="J25" s="63"/>
      <c r="K25" s="63"/>
      <c r="L25" s="63"/>
      <c r="M25" s="64"/>
      <c r="N25" s="7"/>
      <c r="O25" s="7"/>
      <c r="P25" s="44">
        <v>58</v>
      </c>
      <c r="Q25" s="52">
        <v>3</v>
      </c>
      <c r="R25" s="7"/>
      <c r="S25" s="57">
        <v>120</v>
      </c>
      <c r="T25" s="59"/>
      <c r="U25" s="60">
        <f t="shared" si="6"/>
        <v>90</v>
      </c>
      <c r="V25" s="61"/>
      <c r="W25" s="16">
        <f aca="true" t="shared" si="7" ref="W25:W28">SUM(Y25,AC25)/30</f>
        <v>1</v>
      </c>
      <c r="X25" s="38">
        <f aca="true" t="shared" si="8" ref="X25:X28">SUM(Y25,AC25)</f>
        <v>30</v>
      </c>
      <c r="Y25" s="38">
        <f t="shared" si="0"/>
        <v>18</v>
      </c>
      <c r="Z25" s="17">
        <v>10</v>
      </c>
      <c r="AA25" s="17">
        <v>8</v>
      </c>
      <c r="AB25" s="17">
        <f t="shared" si="1"/>
        <v>0</v>
      </c>
      <c r="AC25" s="6">
        <v>12</v>
      </c>
      <c r="AD25" s="17"/>
      <c r="AE25" s="6"/>
      <c r="AF25" s="6"/>
      <c r="AG25" s="6"/>
      <c r="AH25" s="39">
        <v>2</v>
      </c>
      <c r="AI25" s="38">
        <v>60</v>
      </c>
      <c r="AJ25" s="38">
        <f t="shared" si="4"/>
        <v>20</v>
      </c>
      <c r="AK25" s="17">
        <v>10</v>
      </c>
      <c r="AL25" s="17">
        <v>10</v>
      </c>
      <c r="AM25" s="17">
        <f>AR25*13</f>
        <v>0</v>
      </c>
      <c r="AN25" s="6">
        <v>40</v>
      </c>
      <c r="AO25" s="17"/>
      <c r="AP25" s="6"/>
      <c r="AQ25" s="6"/>
      <c r="AR25" s="6"/>
      <c r="AS25" s="18">
        <v>8</v>
      </c>
      <c r="AT25" s="6">
        <v>7</v>
      </c>
      <c r="AU25" s="6"/>
      <c r="AV25" s="6"/>
      <c r="AW25" s="6"/>
      <c r="AX25" s="57" t="s">
        <v>34</v>
      </c>
      <c r="AY25" s="58"/>
      <c r="AZ25" s="58"/>
      <c r="BA25" s="58"/>
      <c r="BB25" s="58"/>
      <c r="BC25" s="58"/>
      <c r="BD25" s="59"/>
    </row>
    <row r="26" spans="1:56" ht="12" customHeight="1">
      <c r="A26" s="6">
        <v>8</v>
      </c>
      <c r="B26" s="57" t="s">
        <v>113</v>
      </c>
      <c r="C26" s="58"/>
      <c r="D26" s="59"/>
      <c r="E26" s="62" t="s">
        <v>37</v>
      </c>
      <c r="F26" s="63"/>
      <c r="G26" s="63"/>
      <c r="H26" s="63"/>
      <c r="I26" s="63"/>
      <c r="J26" s="63"/>
      <c r="K26" s="63"/>
      <c r="L26" s="63"/>
      <c r="M26" s="64"/>
      <c r="N26" s="7"/>
      <c r="O26" s="7"/>
      <c r="P26" s="44">
        <v>58</v>
      </c>
      <c r="Q26" s="52">
        <v>3</v>
      </c>
      <c r="R26" s="7"/>
      <c r="S26" s="57">
        <v>150</v>
      </c>
      <c r="T26" s="59"/>
      <c r="U26" s="60">
        <f t="shared" si="6"/>
        <v>150</v>
      </c>
      <c r="V26" s="61"/>
      <c r="W26" s="40">
        <f t="shared" si="7"/>
        <v>2</v>
      </c>
      <c r="X26" s="38">
        <f t="shared" si="8"/>
        <v>60</v>
      </c>
      <c r="Y26" s="38">
        <f t="shared" si="0"/>
        <v>18</v>
      </c>
      <c r="Z26" s="17">
        <v>10</v>
      </c>
      <c r="AA26" s="17">
        <v>8</v>
      </c>
      <c r="AB26" s="17">
        <f t="shared" si="1"/>
        <v>0</v>
      </c>
      <c r="AC26" s="6">
        <v>42</v>
      </c>
      <c r="AD26" s="17"/>
      <c r="AE26" s="6"/>
      <c r="AF26" s="6"/>
      <c r="AG26" s="6"/>
      <c r="AH26" s="41">
        <f t="shared" si="2"/>
        <v>3</v>
      </c>
      <c r="AI26" s="38">
        <f t="shared" si="3"/>
        <v>90</v>
      </c>
      <c r="AJ26" s="38">
        <f t="shared" si="4"/>
        <v>26</v>
      </c>
      <c r="AK26" s="17">
        <v>16</v>
      </c>
      <c r="AL26" s="17">
        <v>10</v>
      </c>
      <c r="AM26" s="17">
        <f>AR26*13</f>
        <v>0</v>
      </c>
      <c r="AN26" s="6">
        <v>64</v>
      </c>
      <c r="AO26" s="17"/>
      <c r="AP26" s="6"/>
      <c r="AQ26" s="6"/>
      <c r="AR26" s="6"/>
      <c r="AS26" s="18">
        <v>8</v>
      </c>
      <c r="AT26" s="18">
        <v>7</v>
      </c>
      <c r="AU26" s="6"/>
      <c r="AV26" s="6"/>
      <c r="AW26" s="6"/>
      <c r="AX26" s="57" t="s">
        <v>32</v>
      </c>
      <c r="AY26" s="58"/>
      <c r="AZ26" s="58"/>
      <c r="BA26" s="58"/>
      <c r="BB26" s="58"/>
      <c r="BC26" s="58"/>
      <c r="BD26" s="59"/>
    </row>
    <row r="27" spans="1:56" ht="12" customHeight="1">
      <c r="A27" s="6">
        <v>9</v>
      </c>
      <c r="B27" s="57" t="s">
        <v>114</v>
      </c>
      <c r="C27" s="58"/>
      <c r="D27" s="59"/>
      <c r="E27" s="62" t="s">
        <v>74</v>
      </c>
      <c r="F27" s="63"/>
      <c r="G27" s="63"/>
      <c r="H27" s="63"/>
      <c r="I27" s="63"/>
      <c r="J27" s="63"/>
      <c r="K27" s="63"/>
      <c r="L27" s="63"/>
      <c r="M27" s="64"/>
      <c r="N27" s="6"/>
      <c r="O27" s="6"/>
      <c r="P27" s="44">
        <v>58</v>
      </c>
      <c r="Q27" s="52">
        <v>3</v>
      </c>
      <c r="R27" s="7"/>
      <c r="S27" s="57">
        <v>90</v>
      </c>
      <c r="T27" s="59"/>
      <c r="U27" s="60">
        <f t="shared" si="6"/>
        <v>90</v>
      </c>
      <c r="V27" s="61"/>
      <c r="W27" s="16">
        <f t="shared" si="7"/>
        <v>1</v>
      </c>
      <c r="X27" s="17">
        <f t="shared" si="8"/>
        <v>30</v>
      </c>
      <c r="Y27" s="17">
        <f t="shared" si="0"/>
        <v>6</v>
      </c>
      <c r="Z27" s="17">
        <v>6</v>
      </c>
      <c r="AA27" s="17">
        <f t="shared" si="1"/>
        <v>0</v>
      </c>
      <c r="AB27" s="17">
        <f t="shared" si="1"/>
        <v>0</v>
      </c>
      <c r="AC27" s="6">
        <v>24</v>
      </c>
      <c r="AD27" s="17">
        <f>SUM(AE27:AG27)</f>
        <v>0</v>
      </c>
      <c r="AE27" s="6"/>
      <c r="AF27" s="6"/>
      <c r="AG27" s="6"/>
      <c r="AH27" s="16">
        <f t="shared" si="2"/>
        <v>2</v>
      </c>
      <c r="AI27" s="17">
        <f t="shared" si="3"/>
        <v>60</v>
      </c>
      <c r="AJ27" s="17">
        <f t="shared" si="4"/>
        <v>14</v>
      </c>
      <c r="AK27" s="17">
        <v>4</v>
      </c>
      <c r="AL27" s="17">
        <v>10</v>
      </c>
      <c r="AM27" s="17">
        <f>AR27*13</f>
        <v>0</v>
      </c>
      <c r="AN27" s="6">
        <v>46</v>
      </c>
      <c r="AO27" s="17"/>
      <c r="AP27" s="18"/>
      <c r="AQ27" s="6"/>
      <c r="AR27" s="6"/>
      <c r="AS27" s="18">
        <v>8</v>
      </c>
      <c r="AT27" s="6"/>
      <c r="AU27" s="6"/>
      <c r="AV27" s="6"/>
      <c r="AW27" s="6"/>
      <c r="AX27" s="57" t="s">
        <v>73</v>
      </c>
      <c r="AY27" s="58"/>
      <c r="AZ27" s="58"/>
      <c r="BA27" s="58"/>
      <c r="BB27" s="58"/>
      <c r="BC27" s="58"/>
      <c r="BD27" s="59"/>
    </row>
    <row r="28" spans="1:56" ht="12" customHeight="1">
      <c r="A28" s="6">
        <v>10</v>
      </c>
      <c r="B28" s="57" t="s">
        <v>115</v>
      </c>
      <c r="C28" s="58"/>
      <c r="D28" s="59"/>
      <c r="E28" s="62" t="s">
        <v>88</v>
      </c>
      <c r="F28" s="63"/>
      <c r="G28" s="63"/>
      <c r="H28" s="63"/>
      <c r="I28" s="63"/>
      <c r="J28" s="63"/>
      <c r="K28" s="63"/>
      <c r="L28" s="63"/>
      <c r="M28" s="64"/>
      <c r="N28" s="7"/>
      <c r="O28" s="7"/>
      <c r="P28" s="44">
        <v>58</v>
      </c>
      <c r="Q28" s="52">
        <v>3</v>
      </c>
      <c r="R28" s="7"/>
      <c r="S28" s="57">
        <v>90</v>
      </c>
      <c r="T28" s="59"/>
      <c r="U28" s="60">
        <f t="shared" si="6"/>
        <v>90</v>
      </c>
      <c r="V28" s="61"/>
      <c r="W28" s="39">
        <f t="shared" si="7"/>
        <v>1</v>
      </c>
      <c r="X28" s="38">
        <f t="shared" si="8"/>
        <v>30</v>
      </c>
      <c r="Y28" s="38">
        <f t="shared" si="0"/>
        <v>4</v>
      </c>
      <c r="Z28" s="17">
        <v>4</v>
      </c>
      <c r="AA28" s="17">
        <f>AF28*16</f>
        <v>0</v>
      </c>
      <c r="AB28" s="17">
        <f>AG28*16</f>
        <v>0</v>
      </c>
      <c r="AC28" s="6">
        <v>26</v>
      </c>
      <c r="AD28" s="17">
        <f>SUM(AE28:AG28)</f>
        <v>0</v>
      </c>
      <c r="AE28" s="6"/>
      <c r="AF28" s="6"/>
      <c r="AG28" s="6"/>
      <c r="AH28" s="39">
        <f t="shared" si="2"/>
        <v>2</v>
      </c>
      <c r="AI28" s="38">
        <f t="shared" si="3"/>
        <v>60</v>
      </c>
      <c r="AJ28" s="38">
        <f t="shared" si="4"/>
        <v>14</v>
      </c>
      <c r="AK28" s="17">
        <v>6</v>
      </c>
      <c r="AL28" s="17">
        <v>8</v>
      </c>
      <c r="AM28" s="17">
        <f>AR28*13</f>
        <v>0</v>
      </c>
      <c r="AN28" s="6">
        <v>46</v>
      </c>
      <c r="AO28" s="17"/>
      <c r="AP28" s="18"/>
      <c r="AQ28" s="6"/>
      <c r="AR28" s="6"/>
      <c r="AS28" s="6"/>
      <c r="AT28" s="6">
        <v>8</v>
      </c>
      <c r="AU28" s="6"/>
      <c r="AV28" s="6"/>
      <c r="AW28" s="6"/>
      <c r="AX28" s="57" t="s">
        <v>34</v>
      </c>
      <c r="AY28" s="58"/>
      <c r="AZ28" s="58"/>
      <c r="BA28" s="58"/>
      <c r="BB28" s="58"/>
      <c r="BC28" s="58"/>
      <c r="BD28" s="59"/>
    </row>
    <row r="29" spans="1:56" ht="14.25" customHeight="1">
      <c r="A29" s="115" t="s">
        <v>72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7"/>
    </row>
    <row r="30" spans="1:56" ht="12" customHeight="1">
      <c r="A30" s="6">
        <v>1</v>
      </c>
      <c r="B30" s="57" t="s">
        <v>101</v>
      </c>
      <c r="C30" s="58"/>
      <c r="D30" s="59"/>
      <c r="E30" s="62" t="s">
        <v>89</v>
      </c>
      <c r="F30" s="63"/>
      <c r="G30" s="63"/>
      <c r="H30" s="63"/>
      <c r="I30" s="63"/>
      <c r="J30" s="63"/>
      <c r="K30" s="63"/>
      <c r="L30" s="63"/>
      <c r="M30" s="64"/>
      <c r="N30" s="6"/>
      <c r="O30" s="6"/>
      <c r="P30" s="18">
        <v>18</v>
      </c>
      <c r="Q30" s="6">
        <v>1</v>
      </c>
      <c r="R30" s="6"/>
      <c r="S30" s="57">
        <v>135</v>
      </c>
      <c r="T30" s="59"/>
      <c r="U30" s="60">
        <f>SUM(X30,AI30)</f>
        <v>135</v>
      </c>
      <c r="V30" s="61"/>
      <c r="W30" s="32">
        <f aca="true" t="shared" si="9" ref="W30:W47">SUM(Y30,AC30)/30</f>
        <v>4.5</v>
      </c>
      <c r="X30" s="17">
        <f aca="true" t="shared" si="10" ref="X30:X47">SUM(Y30,AC30)</f>
        <v>135</v>
      </c>
      <c r="Y30" s="17">
        <f aca="true" t="shared" si="11" ref="Y30:Y47">SUM(Z30,AA30,AB30)</f>
        <v>12</v>
      </c>
      <c r="Z30" s="17">
        <v>6</v>
      </c>
      <c r="AA30" s="17">
        <v>6</v>
      </c>
      <c r="AB30" s="17">
        <f>AG30*16</f>
        <v>0</v>
      </c>
      <c r="AC30" s="6">
        <v>123</v>
      </c>
      <c r="AD30" s="17"/>
      <c r="AE30" s="6"/>
      <c r="AF30" s="6"/>
      <c r="AG30" s="6"/>
      <c r="AH30" s="16">
        <f aca="true" t="shared" si="12" ref="AH30:AH37">SUM(AJ30,AN30)/30</f>
        <v>0</v>
      </c>
      <c r="AI30" s="17">
        <f>SUM(AJ30,AN30)</f>
        <v>0</v>
      </c>
      <c r="AJ30" s="17">
        <f>SUM(AK30,AL30,AM30)</f>
        <v>0</v>
      </c>
      <c r="AK30" s="17">
        <f aca="true" t="shared" si="13" ref="AK30:AM37">AP30*13</f>
        <v>0</v>
      </c>
      <c r="AL30" s="17">
        <f t="shared" si="13"/>
        <v>0</v>
      </c>
      <c r="AM30" s="17">
        <f t="shared" si="13"/>
        <v>0</v>
      </c>
      <c r="AN30" s="6"/>
      <c r="AO30" s="17">
        <f aca="true" t="shared" si="14" ref="AO30:AO37">SUM(AP30:AR30)</f>
        <v>0</v>
      </c>
      <c r="AP30" s="6"/>
      <c r="AQ30" s="6"/>
      <c r="AR30" s="6"/>
      <c r="AS30" s="6"/>
      <c r="AT30" s="6">
        <v>7</v>
      </c>
      <c r="AU30" s="6"/>
      <c r="AV30" s="6"/>
      <c r="AW30" s="6"/>
      <c r="AX30" s="60" t="s">
        <v>26</v>
      </c>
      <c r="AY30" s="65"/>
      <c r="AZ30" s="65"/>
      <c r="BA30" s="65"/>
      <c r="BB30" s="65"/>
      <c r="BC30" s="65"/>
      <c r="BD30" s="61"/>
    </row>
    <row r="31" spans="1:56" ht="12" customHeight="1">
      <c r="A31" s="6">
        <v>2</v>
      </c>
      <c r="B31" s="57" t="s">
        <v>91</v>
      </c>
      <c r="C31" s="58"/>
      <c r="D31" s="59"/>
      <c r="E31" s="62" t="s">
        <v>39</v>
      </c>
      <c r="F31" s="63"/>
      <c r="G31" s="63"/>
      <c r="H31" s="63"/>
      <c r="I31" s="63"/>
      <c r="J31" s="63"/>
      <c r="K31" s="63"/>
      <c r="L31" s="63"/>
      <c r="M31" s="64"/>
      <c r="N31" s="6"/>
      <c r="O31" s="6"/>
      <c r="P31" s="18">
        <v>18</v>
      </c>
      <c r="Q31" s="51">
        <v>1</v>
      </c>
      <c r="R31" s="6"/>
      <c r="S31" s="57">
        <v>135</v>
      </c>
      <c r="T31" s="59"/>
      <c r="U31" s="60">
        <f aca="true" t="shared" si="15" ref="U31:U37">SUM(X31,AI31)</f>
        <v>135</v>
      </c>
      <c r="V31" s="61"/>
      <c r="W31" s="32">
        <f aca="true" t="shared" si="16" ref="W31:W37">SUM(Y31,AC31)/30</f>
        <v>4.5</v>
      </c>
      <c r="X31" s="17">
        <f aca="true" t="shared" si="17" ref="X31:X37">SUM(Y31,AC31)</f>
        <v>135</v>
      </c>
      <c r="Y31" s="17">
        <f aca="true" t="shared" si="18" ref="Y31:Y37">SUM(Z31,AA31,AB31)</f>
        <v>12</v>
      </c>
      <c r="Z31" s="17">
        <v>6</v>
      </c>
      <c r="AA31" s="17">
        <v>6</v>
      </c>
      <c r="AB31" s="17">
        <f aca="true" t="shared" si="19" ref="AB31:AB37">AG31*16</f>
        <v>0</v>
      </c>
      <c r="AC31" s="54">
        <v>123</v>
      </c>
      <c r="AD31" s="17"/>
      <c r="AE31" s="6"/>
      <c r="AF31" s="6"/>
      <c r="AG31" s="6"/>
      <c r="AH31" s="16">
        <f>SUM(AJ31,AN31)/30</f>
        <v>0</v>
      </c>
      <c r="AI31" s="17">
        <f>SUM(AJ31,AN31)</f>
        <v>0</v>
      </c>
      <c r="AJ31" s="17">
        <f>SUM(AK31,AL31,AM31)</f>
        <v>0</v>
      </c>
      <c r="AK31" s="17">
        <f t="shared" si="13"/>
        <v>0</v>
      </c>
      <c r="AL31" s="17">
        <f t="shared" si="13"/>
        <v>0</v>
      </c>
      <c r="AM31" s="17">
        <f t="shared" si="13"/>
        <v>0</v>
      </c>
      <c r="AN31" s="6"/>
      <c r="AO31" s="17">
        <f t="shared" si="14"/>
        <v>0</v>
      </c>
      <c r="AP31" s="6"/>
      <c r="AQ31" s="6"/>
      <c r="AR31" s="6"/>
      <c r="AS31" s="6"/>
      <c r="AT31" s="6">
        <v>7</v>
      </c>
      <c r="AU31" s="6"/>
      <c r="AV31" s="6"/>
      <c r="AW31" s="6"/>
      <c r="AX31" s="57" t="s">
        <v>34</v>
      </c>
      <c r="AY31" s="58"/>
      <c r="AZ31" s="58"/>
      <c r="BA31" s="58"/>
      <c r="BB31" s="58"/>
      <c r="BC31" s="58"/>
      <c r="BD31" s="59"/>
    </row>
    <row r="32" spans="1:56" ht="12" customHeight="1">
      <c r="A32" s="6">
        <v>3</v>
      </c>
      <c r="B32" s="57" t="s">
        <v>120</v>
      </c>
      <c r="C32" s="58"/>
      <c r="D32" s="59"/>
      <c r="E32" s="62" t="s">
        <v>123</v>
      </c>
      <c r="F32" s="63"/>
      <c r="G32" s="63"/>
      <c r="H32" s="63"/>
      <c r="I32" s="63"/>
      <c r="J32" s="63"/>
      <c r="K32" s="63"/>
      <c r="L32" s="63"/>
      <c r="M32" s="64"/>
      <c r="N32" s="6"/>
      <c r="O32" s="6"/>
      <c r="P32" s="18"/>
      <c r="Q32" s="51"/>
      <c r="R32" s="6"/>
      <c r="S32" s="57">
        <v>135</v>
      </c>
      <c r="T32" s="59"/>
      <c r="U32" s="60">
        <f t="shared" si="15"/>
        <v>135</v>
      </c>
      <c r="V32" s="61"/>
      <c r="W32" s="32">
        <f t="shared" si="16"/>
        <v>4.5</v>
      </c>
      <c r="X32" s="17">
        <f t="shared" si="17"/>
        <v>135</v>
      </c>
      <c r="Y32" s="17">
        <f t="shared" si="18"/>
        <v>12</v>
      </c>
      <c r="Z32" s="17">
        <v>6</v>
      </c>
      <c r="AA32" s="17">
        <v>6</v>
      </c>
      <c r="AB32" s="17">
        <f t="shared" si="19"/>
        <v>0</v>
      </c>
      <c r="AC32" s="54">
        <v>123</v>
      </c>
      <c r="AD32" s="17"/>
      <c r="AE32" s="6"/>
      <c r="AF32" s="6"/>
      <c r="AG32" s="6"/>
      <c r="AH32" s="16">
        <f>SUM(AJ32,AN32)/30</f>
        <v>0</v>
      </c>
      <c r="AI32" s="17">
        <f>SUM(AJ32,AN32)</f>
        <v>0</v>
      </c>
      <c r="AJ32" s="17">
        <f>SUM(AK32,AL32,AM32)</f>
        <v>0</v>
      </c>
      <c r="AK32" s="17">
        <f t="shared" si="13"/>
        <v>0</v>
      </c>
      <c r="AL32" s="17">
        <f t="shared" si="13"/>
        <v>0</v>
      </c>
      <c r="AM32" s="17">
        <f t="shared" si="13"/>
        <v>0</v>
      </c>
      <c r="AN32" s="6"/>
      <c r="AO32" s="17">
        <f t="shared" si="14"/>
        <v>0</v>
      </c>
      <c r="AP32" s="6"/>
      <c r="AQ32" s="6"/>
      <c r="AR32" s="6"/>
      <c r="AS32" s="6"/>
      <c r="AT32" s="6">
        <v>7</v>
      </c>
      <c r="AU32" s="6"/>
      <c r="AV32" s="6"/>
      <c r="AW32" s="6"/>
      <c r="AX32" s="60" t="s">
        <v>32</v>
      </c>
      <c r="AY32" s="65"/>
      <c r="AZ32" s="65"/>
      <c r="BA32" s="65"/>
      <c r="BB32" s="65"/>
      <c r="BC32" s="65"/>
      <c r="BD32" s="61"/>
    </row>
    <row r="33" spans="1:56" ht="12" customHeight="1">
      <c r="A33" s="6">
        <v>4</v>
      </c>
      <c r="B33" s="57" t="s">
        <v>116</v>
      </c>
      <c r="C33" s="58"/>
      <c r="D33" s="59"/>
      <c r="E33" s="62" t="s">
        <v>124</v>
      </c>
      <c r="F33" s="63"/>
      <c r="G33" s="63"/>
      <c r="H33" s="63"/>
      <c r="I33" s="63"/>
      <c r="J33" s="63"/>
      <c r="K33" s="63"/>
      <c r="L33" s="63"/>
      <c r="M33" s="64"/>
      <c r="N33" s="6"/>
      <c r="O33" s="6"/>
      <c r="P33" s="6"/>
      <c r="Q33" s="6"/>
      <c r="R33" s="6"/>
      <c r="S33" s="57">
        <v>135</v>
      </c>
      <c r="T33" s="59"/>
      <c r="U33" s="60">
        <f t="shared" si="15"/>
        <v>135</v>
      </c>
      <c r="V33" s="61"/>
      <c r="W33" s="32">
        <f t="shared" si="16"/>
        <v>4.5</v>
      </c>
      <c r="X33" s="17">
        <f t="shared" si="17"/>
        <v>135</v>
      </c>
      <c r="Y33" s="17">
        <f t="shared" si="18"/>
        <v>12</v>
      </c>
      <c r="Z33" s="17">
        <v>6</v>
      </c>
      <c r="AA33" s="17">
        <v>6</v>
      </c>
      <c r="AB33" s="17">
        <f t="shared" si="19"/>
        <v>0</v>
      </c>
      <c r="AC33" s="54">
        <v>123</v>
      </c>
      <c r="AD33" s="17"/>
      <c r="AE33" s="6"/>
      <c r="AF33" s="6"/>
      <c r="AG33" s="6"/>
      <c r="AH33" s="22">
        <f>SUM(AJ33,AN33)/30</f>
        <v>0</v>
      </c>
      <c r="AI33" s="17">
        <f>SUM(AJ33,AN33)</f>
        <v>0</v>
      </c>
      <c r="AJ33" s="17">
        <f>SUM(AK33,AL33,AM33)</f>
        <v>0</v>
      </c>
      <c r="AK33" s="17">
        <f t="shared" si="13"/>
        <v>0</v>
      </c>
      <c r="AL33" s="17">
        <f>AQ33*13</f>
        <v>0</v>
      </c>
      <c r="AM33" s="17">
        <f t="shared" si="13"/>
        <v>0</v>
      </c>
      <c r="AN33" s="6"/>
      <c r="AO33" s="17">
        <f t="shared" si="14"/>
        <v>0</v>
      </c>
      <c r="AP33" s="6"/>
      <c r="AQ33" s="6"/>
      <c r="AR33" s="6"/>
      <c r="AS33" s="6"/>
      <c r="AT33" s="6">
        <v>7</v>
      </c>
      <c r="AU33" s="6"/>
      <c r="AV33" s="6"/>
      <c r="AW33" s="6"/>
      <c r="AX33" s="57" t="s">
        <v>128</v>
      </c>
      <c r="AY33" s="58"/>
      <c r="AZ33" s="58"/>
      <c r="BA33" s="58"/>
      <c r="BB33" s="58"/>
      <c r="BC33" s="58"/>
      <c r="BD33" s="59"/>
    </row>
    <row r="34" spans="1:56" ht="12" customHeight="1">
      <c r="A34" s="6">
        <v>5</v>
      </c>
      <c r="B34" s="57" t="s">
        <v>120</v>
      </c>
      <c r="C34" s="58"/>
      <c r="D34" s="59"/>
      <c r="E34" s="62" t="s">
        <v>38</v>
      </c>
      <c r="F34" s="63"/>
      <c r="G34" s="63"/>
      <c r="H34" s="63"/>
      <c r="I34" s="63"/>
      <c r="J34" s="63"/>
      <c r="K34" s="63"/>
      <c r="L34" s="63"/>
      <c r="M34" s="64"/>
      <c r="N34" s="6"/>
      <c r="O34" s="6"/>
      <c r="P34" s="18">
        <v>40</v>
      </c>
      <c r="Q34" s="51">
        <v>2</v>
      </c>
      <c r="R34" s="6"/>
      <c r="S34" s="57">
        <v>135</v>
      </c>
      <c r="T34" s="59"/>
      <c r="U34" s="60">
        <f t="shared" si="15"/>
        <v>135</v>
      </c>
      <c r="V34" s="61"/>
      <c r="W34" s="32">
        <f t="shared" si="16"/>
        <v>4.5</v>
      </c>
      <c r="X34" s="17">
        <f t="shared" si="17"/>
        <v>135</v>
      </c>
      <c r="Y34" s="17">
        <f t="shared" si="18"/>
        <v>12</v>
      </c>
      <c r="Z34" s="17">
        <v>6</v>
      </c>
      <c r="AA34" s="17">
        <v>6</v>
      </c>
      <c r="AB34" s="17">
        <f t="shared" si="19"/>
        <v>0</v>
      </c>
      <c r="AC34" s="54">
        <v>123</v>
      </c>
      <c r="AD34" s="17"/>
      <c r="AE34" s="6"/>
      <c r="AF34" s="6"/>
      <c r="AG34" s="6"/>
      <c r="AH34" s="16">
        <f>SUM(AJ34,AN34)/30</f>
        <v>0</v>
      </c>
      <c r="AI34" s="17">
        <f>SUM(AJ34,AN34)</f>
        <v>0</v>
      </c>
      <c r="AJ34" s="17">
        <f>SUM(AK34,AL34,AM34)</f>
        <v>0</v>
      </c>
      <c r="AK34" s="17">
        <f t="shared" si="13"/>
        <v>0</v>
      </c>
      <c r="AL34" s="17">
        <f>AQ34*13</f>
        <v>0</v>
      </c>
      <c r="AM34" s="17">
        <f t="shared" si="13"/>
        <v>0</v>
      </c>
      <c r="AN34" s="6"/>
      <c r="AO34" s="17">
        <f t="shared" si="14"/>
        <v>0</v>
      </c>
      <c r="AP34" s="6"/>
      <c r="AQ34" s="6"/>
      <c r="AR34" s="6"/>
      <c r="AS34" s="6"/>
      <c r="AT34" s="6">
        <v>7</v>
      </c>
      <c r="AU34" s="6"/>
      <c r="AV34" s="6"/>
      <c r="AW34" s="6"/>
      <c r="AX34" s="57" t="s">
        <v>127</v>
      </c>
      <c r="AY34" s="58"/>
      <c r="AZ34" s="58"/>
      <c r="BA34" s="58"/>
      <c r="BB34" s="58"/>
      <c r="BC34" s="58"/>
      <c r="BD34" s="59"/>
    </row>
    <row r="35" spans="1:56" ht="12" customHeight="1">
      <c r="A35" s="6">
        <v>6</v>
      </c>
      <c r="B35" s="57" t="s">
        <v>120</v>
      </c>
      <c r="C35" s="58"/>
      <c r="D35" s="59"/>
      <c r="E35" s="62" t="s">
        <v>125</v>
      </c>
      <c r="F35" s="63"/>
      <c r="G35" s="63"/>
      <c r="H35" s="63"/>
      <c r="I35" s="63"/>
      <c r="J35" s="63"/>
      <c r="K35" s="63"/>
      <c r="L35" s="63"/>
      <c r="M35" s="64"/>
      <c r="N35" s="6"/>
      <c r="O35" s="6"/>
      <c r="P35" s="6">
        <v>40</v>
      </c>
      <c r="Q35" s="51">
        <v>2</v>
      </c>
      <c r="R35" s="6"/>
      <c r="S35" s="57">
        <v>135</v>
      </c>
      <c r="T35" s="59"/>
      <c r="U35" s="60">
        <f t="shared" si="15"/>
        <v>135</v>
      </c>
      <c r="V35" s="61"/>
      <c r="W35" s="32">
        <f t="shared" si="16"/>
        <v>4.5</v>
      </c>
      <c r="X35" s="17">
        <f t="shared" si="17"/>
        <v>135</v>
      </c>
      <c r="Y35" s="17">
        <f t="shared" si="18"/>
        <v>12</v>
      </c>
      <c r="Z35" s="17">
        <v>6</v>
      </c>
      <c r="AA35" s="17">
        <v>6</v>
      </c>
      <c r="AB35" s="17">
        <f t="shared" si="19"/>
        <v>0</v>
      </c>
      <c r="AC35" s="54">
        <v>123</v>
      </c>
      <c r="AD35" s="17"/>
      <c r="AE35" s="6"/>
      <c r="AF35" s="6"/>
      <c r="AG35" s="6"/>
      <c r="AH35" s="22">
        <f t="shared" si="12"/>
        <v>0</v>
      </c>
      <c r="AI35" s="17">
        <f aca="true" t="shared" si="20" ref="AI35:AI47">SUM(AJ35,AN35)</f>
        <v>0</v>
      </c>
      <c r="AJ35" s="17">
        <f aca="true" t="shared" si="21" ref="AJ35:AJ47">SUM(AK35,AL35,AM35)</f>
        <v>0</v>
      </c>
      <c r="AK35" s="17">
        <f t="shared" si="13"/>
        <v>0</v>
      </c>
      <c r="AL35" s="17">
        <f>AQ35*13</f>
        <v>0</v>
      </c>
      <c r="AM35" s="17">
        <f t="shared" si="13"/>
        <v>0</v>
      </c>
      <c r="AN35" s="6"/>
      <c r="AO35" s="17">
        <f t="shared" si="14"/>
        <v>0</v>
      </c>
      <c r="AP35" s="6"/>
      <c r="AQ35" s="6"/>
      <c r="AR35" s="6"/>
      <c r="AS35" s="6"/>
      <c r="AT35" s="6">
        <v>7</v>
      </c>
      <c r="AU35" s="6"/>
      <c r="AV35" s="6"/>
      <c r="AW35" s="6"/>
      <c r="AX35" s="60" t="s">
        <v>73</v>
      </c>
      <c r="AY35" s="65"/>
      <c r="AZ35" s="65"/>
      <c r="BA35" s="65"/>
      <c r="BB35" s="65"/>
      <c r="BC35" s="65"/>
      <c r="BD35" s="61"/>
    </row>
    <row r="36" spans="1:56" ht="12" customHeight="1">
      <c r="A36" s="6">
        <v>7</v>
      </c>
      <c r="B36" s="57" t="s">
        <v>120</v>
      </c>
      <c r="C36" s="58"/>
      <c r="D36" s="59"/>
      <c r="E36" s="62" t="s">
        <v>126</v>
      </c>
      <c r="F36" s="63"/>
      <c r="G36" s="63"/>
      <c r="H36" s="63"/>
      <c r="I36" s="63"/>
      <c r="J36" s="63"/>
      <c r="K36" s="63"/>
      <c r="L36" s="63"/>
      <c r="M36" s="64"/>
      <c r="N36" s="6"/>
      <c r="O36" s="6"/>
      <c r="P36" s="6"/>
      <c r="Q36" s="6"/>
      <c r="R36" s="6"/>
      <c r="S36" s="57">
        <v>135</v>
      </c>
      <c r="T36" s="59"/>
      <c r="U36" s="60">
        <f t="shared" si="15"/>
        <v>135</v>
      </c>
      <c r="V36" s="61"/>
      <c r="W36" s="32">
        <f t="shared" si="16"/>
        <v>4.5</v>
      </c>
      <c r="X36" s="17">
        <f t="shared" si="17"/>
        <v>135</v>
      </c>
      <c r="Y36" s="17">
        <f t="shared" si="18"/>
        <v>12</v>
      </c>
      <c r="Z36" s="17">
        <v>6</v>
      </c>
      <c r="AA36" s="17">
        <v>6</v>
      </c>
      <c r="AB36" s="17">
        <f t="shared" si="19"/>
        <v>0</v>
      </c>
      <c r="AC36" s="54">
        <v>123</v>
      </c>
      <c r="AD36" s="17"/>
      <c r="AE36" s="6"/>
      <c r="AF36" s="6"/>
      <c r="AG36" s="6"/>
      <c r="AH36" s="22">
        <f t="shared" si="12"/>
        <v>0</v>
      </c>
      <c r="AI36" s="17">
        <f t="shared" si="20"/>
        <v>0</v>
      </c>
      <c r="AJ36" s="17">
        <f t="shared" si="21"/>
        <v>0</v>
      </c>
      <c r="AK36" s="17">
        <f t="shared" si="13"/>
        <v>0</v>
      </c>
      <c r="AL36" s="17">
        <f>AQ36*13</f>
        <v>0</v>
      </c>
      <c r="AM36" s="17">
        <f t="shared" si="13"/>
        <v>0</v>
      </c>
      <c r="AN36" s="6"/>
      <c r="AO36" s="17">
        <f t="shared" si="14"/>
        <v>0</v>
      </c>
      <c r="AP36" s="6"/>
      <c r="AQ36" s="6"/>
      <c r="AR36" s="6"/>
      <c r="AS36" s="6"/>
      <c r="AT36" s="6">
        <v>7</v>
      </c>
      <c r="AU36" s="6"/>
      <c r="AV36" s="6"/>
      <c r="AW36" s="6"/>
      <c r="AX36" s="57" t="s">
        <v>30</v>
      </c>
      <c r="AY36" s="58"/>
      <c r="AZ36" s="58"/>
      <c r="BA36" s="58"/>
      <c r="BB36" s="58"/>
      <c r="BC36" s="58"/>
      <c r="BD36" s="59"/>
    </row>
    <row r="37" spans="1:56" ht="28.5" customHeight="1">
      <c r="A37" s="6">
        <v>8</v>
      </c>
      <c r="B37" s="57" t="s">
        <v>120</v>
      </c>
      <c r="C37" s="58"/>
      <c r="D37" s="59"/>
      <c r="E37" s="62" t="s">
        <v>119</v>
      </c>
      <c r="F37" s="63"/>
      <c r="G37" s="63"/>
      <c r="H37" s="63"/>
      <c r="I37" s="63"/>
      <c r="J37" s="63"/>
      <c r="K37" s="63"/>
      <c r="L37" s="63"/>
      <c r="M37" s="64"/>
      <c r="N37" s="6"/>
      <c r="O37" s="6"/>
      <c r="P37" s="6"/>
      <c r="Q37" s="51"/>
      <c r="R37" s="6"/>
      <c r="S37" s="57">
        <v>135</v>
      </c>
      <c r="T37" s="59"/>
      <c r="U37" s="60">
        <f t="shared" si="15"/>
        <v>135</v>
      </c>
      <c r="V37" s="61"/>
      <c r="W37" s="32">
        <f t="shared" si="16"/>
        <v>4.5</v>
      </c>
      <c r="X37" s="17">
        <f t="shared" si="17"/>
        <v>135</v>
      </c>
      <c r="Y37" s="17">
        <f t="shared" si="18"/>
        <v>12</v>
      </c>
      <c r="Z37" s="17">
        <v>6</v>
      </c>
      <c r="AA37" s="17">
        <v>6</v>
      </c>
      <c r="AB37" s="17">
        <f t="shared" si="19"/>
        <v>0</v>
      </c>
      <c r="AC37" s="54">
        <v>123</v>
      </c>
      <c r="AD37" s="17"/>
      <c r="AE37" s="6"/>
      <c r="AF37" s="6"/>
      <c r="AG37" s="6"/>
      <c r="AH37" s="22">
        <f t="shared" si="12"/>
        <v>0</v>
      </c>
      <c r="AI37" s="17">
        <f t="shared" si="20"/>
        <v>0</v>
      </c>
      <c r="AJ37" s="17">
        <f t="shared" si="21"/>
        <v>0</v>
      </c>
      <c r="AK37" s="17">
        <f t="shared" si="13"/>
        <v>0</v>
      </c>
      <c r="AL37" s="17">
        <f>AQ37*13</f>
        <v>0</v>
      </c>
      <c r="AM37" s="17">
        <f t="shared" si="13"/>
        <v>0</v>
      </c>
      <c r="AN37" s="6"/>
      <c r="AO37" s="17">
        <f t="shared" si="14"/>
        <v>0</v>
      </c>
      <c r="AP37" s="6"/>
      <c r="AQ37" s="6"/>
      <c r="AR37" s="6"/>
      <c r="AS37" s="6"/>
      <c r="AT37" s="6">
        <v>7</v>
      </c>
      <c r="AU37" s="6"/>
      <c r="AV37" s="6"/>
      <c r="AW37" s="6"/>
      <c r="AX37" s="57" t="s">
        <v>32</v>
      </c>
      <c r="AY37" s="58"/>
      <c r="AZ37" s="58"/>
      <c r="BA37" s="58"/>
      <c r="BB37" s="58"/>
      <c r="BC37" s="58"/>
      <c r="BD37" s="59"/>
    </row>
    <row r="38" spans="1:56" ht="12" customHeight="1">
      <c r="A38" s="6">
        <v>12</v>
      </c>
      <c r="B38" s="57" t="s">
        <v>106</v>
      </c>
      <c r="C38" s="58"/>
      <c r="D38" s="59"/>
      <c r="E38" s="62" t="s">
        <v>90</v>
      </c>
      <c r="F38" s="63"/>
      <c r="G38" s="63"/>
      <c r="H38" s="63"/>
      <c r="I38" s="63"/>
      <c r="J38" s="63"/>
      <c r="K38" s="63"/>
      <c r="L38" s="63"/>
      <c r="M38" s="64"/>
      <c r="N38" s="6"/>
      <c r="O38" s="6"/>
      <c r="P38" s="6"/>
      <c r="Q38" s="51"/>
      <c r="R38" s="6"/>
      <c r="S38" s="60">
        <v>105</v>
      </c>
      <c r="T38" s="61"/>
      <c r="U38" s="60">
        <f>SUM(X38,AI38)</f>
        <v>105</v>
      </c>
      <c r="V38" s="61"/>
      <c r="W38" s="16">
        <f t="shared" si="9"/>
        <v>0</v>
      </c>
      <c r="X38" s="17">
        <f t="shared" si="10"/>
        <v>0</v>
      </c>
      <c r="Y38" s="17">
        <f t="shared" si="11"/>
        <v>0</v>
      </c>
      <c r="Z38" s="17">
        <f aca="true" t="shared" si="22" ref="Z38:AB47">AE38*16</f>
        <v>0</v>
      </c>
      <c r="AA38" s="17">
        <f t="shared" si="22"/>
        <v>0</v>
      </c>
      <c r="AB38" s="17">
        <f t="shared" si="22"/>
        <v>0</v>
      </c>
      <c r="AC38" s="6"/>
      <c r="AD38" s="17">
        <f>SUM(AE38:AG38)</f>
        <v>0</v>
      </c>
      <c r="AE38" s="6"/>
      <c r="AF38" s="6"/>
      <c r="AG38" s="6"/>
      <c r="AH38" s="32">
        <f>SUM(AJ38,AN38)/30</f>
        <v>3.5</v>
      </c>
      <c r="AI38" s="17">
        <f>SUM(AJ38,AN38)</f>
        <v>105</v>
      </c>
      <c r="AJ38" s="17">
        <f>SUM(AK38,AL38,AM38)</f>
        <v>16</v>
      </c>
      <c r="AK38" s="17">
        <v>8</v>
      </c>
      <c r="AL38" s="17">
        <v>8</v>
      </c>
      <c r="AM38" s="17">
        <f>AR38*16</f>
        <v>0</v>
      </c>
      <c r="AN38" s="6">
        <v>89</v>
      </c>
      <c r="AO38" s="17"/>
      <c r="AP38" s="6"/>
      <c r="AQ38" s="6"/>
      <c r="AR38" s="6"/>
      <c r="AS38" s="6"/>
      <c r="AT38" s="6">
        <v>8</v>
      </c>
      <c r="AU38" s="6"/>
      <c r="AV38" s="6"/>
      <c r="AW38" s="6"/>
      <c r="AX38" s="57" t="s">
        <v>34</v>
      </c>
      <c r="AY38" s="58"/>
      <c r="AZ38" s="58"/>
      <c r="BA38" s="58"/>
      <c r="BB38" s="58"/>
      <c r="BC38" s="58"/>
      <c r="BD38" s="59"/>
    </row>
    <row r="39" spans="1:56" ht="21" customHeight="1">
      <c r="A39" s="6">
        <v>13</v>
      </c>
      <c r="B39" s="57" t="s">
        <v>120</v>
      </c>
      <c r="C39" s="58"/>
      <c r="D39" s="59"/>
      <c r="E39" s="62" t="s">
        <v>129</v>
      </c>
      <c r="F39" s="63"/>
      <c r="G39" s="63"/>
      <c r="H39" s="63"/>
      <c r="I39" s="63"/>
      <c r="J39" s="63"/>
      <c r="K39" s="63"/>
      <c r="L39" s="63"/>
      <c r="M39" s="64"/>
      <c r="N39" s="6"/>
      <c r="O39" s="6"/>
      <c r="P39" s="6">
        <v>18</v>
      </c>
      <c r="Q39" s="51">
        <v>1</v>
      </c>
      <c r="R39" s="6"/>
      <c r="S39" s="60">
        <v>105</v>
      </c>
      <c r="T39" s="61"/>
      <c r="U39" s="60">
        <f>SUM(X39,AI39)</f>
        <v>105</v>
      </c>
      <c r="V39" s="61"/>
      <c r="W39" s="16">
        <f t="shared" si="9"/>
        <v>0</v>
      </c>
      <c r="X39" s="17">
        <f t="shared" si="10"/>
        <v>0</v>
      </c>
      <c r="Y39" s="17">
        <f t="shared" si="11"/>
        <v>0</v>
      </c>
      <c r="Z39" s="17">
        <f t="shared" si="22"/>
        <v>0</v>
      </c>
      <c r="AA39" s="17">
        <f t="shared" si="22"/>
        <v>0</v>
      </c>
      <c r="AB39" s="17">
        <f t="shared" si="22"/>
        <v>0</v>
      </c>
      <c r="AC39" s="6"/>
      <c r="AD39" s="17">
        <f>SUM(AE39:AG39)</f>
        <v>0</v>
      </c>
      <c r="AE39" s="6"/>
      <c r="AF39" s="6"/>
      <c r="AG39" s="6"/>
      <c r="AH39" s="32">
        <f>SUM(AJ39,AN39)/30</f>
        <v>3.5</v>
      </c>
      <c r="AI39" s="17">
        <f>SUM(AJ39,AN39)</f>
        <v>105</v>
      </c>
      <c r="AJ39" s="17">
        <f>SUM(AK39,AL39,AM39)</f>
        <v>16</v>
      </c>
      <c r="AK39" s="17">
        <v>8</v>
      </c>
      <c r="AL39" s="17">
        <v>8</v>
      </c>
      <c r="AM39" s="17">
        <f>AR39*16</f>
        <v>0</v>
      </c>
      <c r="AN39" s="6">
        <v>89</v>
      </c>
      <c r="AO39" s="17"/>
      <c r="AP39" s="6"/>
      <c r="AQ39" s="6"/>
      <c r="AR39" s="6"/>
      <c r="AS39" s="6"/>
      <c r="AT39" s="6">
        <v>8</v>
      </c>
      <c r="AU39" s="6"/>
      <c r="AV39" s="6"/>
      <c r="AW39" s="6"/>
      <c r="AX39" s="57" t="s">
        <v>30</v>
      </c>
      <c r="AY39" s="58"/>
      <c r="AZ39" s="58"/>
      <c r="BA39" s="58"/>
      <c r="BB39" s="58"/>
      <c r="BC39" s="58"/>
      <c r="BD39" s="59"/>
    </row>
    <row r="40" spans="1:56" ht="12" customHeight="1">
      <c r="A40" s="6">
        <v>14</v>
      </c>
      <c r="B40" s="57" t="s">
        <v>117</v>
      </c>
      <c r="C40" s="58"/>
      <c r="D40" s="59"/>
      <c r="E40" s="62" t="s">
        <v>77</v>
      </c>
      <c r="F40" s="63"/>
      <c r="G40" s="63"/>
      <c r="H40" s="63"/>
      <c r="I40" s="63"/>
      <c r="J40" s="63"/>
      <c r="K40" s="63"/>
      <c r="L40" s="63"/>
      <c r="M40" s="64"/>
      <c r="N40" s="6"/>
      <c r="O40" s="6"/>
      <c r="P40" s="6">
        <v>40</v>
      </c>
      <c r="Q40" s="51">
        <v>2</v>
      </c>
      <c r="R40" s="6"/>
      <c r="S40" s="60">
        <v>105</v>
      </c>
      <c r="T40" s="61"/>
      <c r="U40" s="60">
        <f aca="true" t="shared" si="23" ref="U40:U47">SUM(X40,AI40)</f>
        <v>105</v>
      </c>
      <c r="V40" s="61"/>
      <c r="W40" s="16">
        <f t="shared" si="9"/>
        <v>0</v>
      </c>
      <c r="X40" s="17">
        <f t="shared" si="10"/>
        <v>0</v>
      </c>
      <c r="Y40" s="17">
        <f t="shared" si="11"/>
        <v>0</v>
      </c>
      <c r="Z40" s="17">
        <f t="shared" si="22"/>
        <v>0</v>
      </c>
      <c r="AA40" s="17">
        <f t="shared" si="22"/>
        <v>0</v>
      </c>
      <c r="AB40" s="17">
        <f t="shared" si="22"/>
        <v>0</v>
      </c>
      <c r="AC40" s="6"/>
      <c r="AD40" s="17">
        <f aca="true" t="shared" si="24" ref="AD40:AD47">SUM(AE40:AG40)</f>
        <v>0</v>
      </c>
      <c r="AE40" s="6"/>
      <c r="AF40" s="6"/>
      <c r="AG40" s="6"/>
      <c r="AH40" s="32">
        <f aca="true" t="shared" si="25" ref="AH40:AH47">SUM(AJ40,AN40)/30</f>
        <v>3.5</v>
      </c>
      <c r="AI40" s="17">
        <f t="shared" si="20"/>
        <v>105</v>
      </c>
      <c r="AJ40" s="17">
        <f t="shared" si="21"/>
        <v>16</v>
      </c>
      <c r="AK40" s="17">
        <v>8</v>
      </c>
      <c r="AL40" s="17">
        <v>8</v>
      </c>
      <c r="AM40" s="17">
        <f aca="true" t="shared" si="26" ref="AM40:AM47">AR40*16</f>
        <v>0</v>
      </c>
      <c r="AN40" s="6">
        <v>89</v>
      </c>
      <c r="AO40" s="17"/>
      <c r="AP40" s="6"/>
      <c r="AQ40" s="6"/>
      <c r="AR40" s="6"/>
      <c r="AS40" s="6"/>
      <c r="AT40" s="6">
        <v>8</v>
      </c>
      <c r="AU40" s="6"/>
      <c r="AV40" s="6"/>
      <c r="AW40" s="6"/>
      <c r="AX40" s="60" t="s">
        <v>83</v>
      </c>
      <c r="AY40" s="65"/>
      <c r="AZ40" s="65"/>
      <c r="BA40" s="65"/>
      <c r="BB40" s="65"/>
      <c r="BC40" s="65"/>
      <c r="BD40" s="61"/>
    </row>
    <row r="41" spans="1:56" ht="12" customHeight="1">
      <c r="A41" s="6">
        <v>15</v>
      </c>
      <c r="B41" s="57" t="s">
        <v>120</v>
      </c>
      <c r="C41" s="58"/>
      <c r="D41" s="59"/>
      <c r="E41" s="62" t="s">
        <v>94</v>
      </c>
      <c r="F41" s="63"/>
      <c r="G41" s="63"/>
      <c r="H41" s="63"/>
      <c r="I41" s="63"/>
      <c r="J41" s="63"/>
      <c r="K41" s="63"/>
      <c r="L41" s="63"/>
      <c r="M41" s="64"/>
      <c r="N41" s="6"/>
      <c r="O41" s="6"/>
      <c r="P41" s="6">
        <v>40</v>
      </c>
      <c r="Q41" s="51">
        <v>2</v>
      </c>
      <c r="R41" s="6"/>
      <c r="S41" s="60">
        <v>105</v>
      </c>
      <c r="T41" s="61"/>
      <c r="U41" s="60">
        <f t="shared" si="23"/>
        <v>105</v>
      </c>
      <c r="V41" s="61"/>
      <c r="W41" s="16">
        <f t="shared" si="9"/>
        <v>0</v>
      </c>
      <c r="X41" s="17">
        <f t="shared" si="10"/>
        <v>0</v>
      </c>
      <c r="Y41" s="17">
        <f t="shared" si="11"/>
        <v>0</v>
      </c>
      <c r="Z41" s="17">
        <f t="shared" si="22"/>
        <v>0</v>
      </c>
      <c r="AA41" s="17">
        <f t="shared" si="22"/>
        <v>0</v>
      </c>
      <c r="AB41" s="17">
        <f t="shared" si="22"/>
        <v>0</v>
      </c>
      <c r="AC41" s="6"/>
      <c r="AD41" s="17">
        <f t="shared" si="24"/>
        <v>0</v>
      </c>
      <c r="AE41" s="6"/>
      <c r="AF41" s="6"/>
      <c r="AG41" s="6"/>
      <c r="AH41" s="32">
        <f t="shared" si="25"/>
        <v>3.5</v>
      </c>
      <c r="AI41" s="17">
        <f t="shared" si="20"/>
        <v>105</v>
      </c>
      <c r="AJ41" s="17">
        <f t="shared" si="21"/>
        <v>16</v>
      </c>
      <c r="AK41" s="17">
        <v>8</v>
      </c>
      <c r="AL41" s="17">
        <v>8</v>
      </c>
      <c r="AM41" s="17">
        <f>AR41*16</f>
        <v>0</v>
      </c>
      <c r="AN41" s="6">
        <v>89</v>
      </c>
      <c r="AO41" s="17"/>
      <c r="AP41" s="6"/>
      <c r="AQ41" s="6"/>
      <c r="AR41" s="6"/>
      <c r="AS41" s="6"/>
      <c r="AT41" s="6">
        <v>8</v>
      </c>
      <c r="AU41" s="6"/>
      <c r="AV41" s="6"/>
      <c r="AW41" s="6"/>
      <c r="AX41" s="57" t="s">
        <v>32</v>
      </c>
      <c r="AY41" s="58"/>
      <c r="AZ41" s="58"/>
      <c r="BA41" s="58"/>
      <c r="BB41" s="58"/>
      <c r="BC41" s="58"/>
      <c r="BD41" s="59"/>
    </row>
    <row r="42" spans="1:56" ht="12" customHeight="1">
      <c r="A42" s="6">
        <v>16</v>
      </c>
      <c r="B42" s="57" t="s">
        <v>103</v>
      </c>
      <c r="C42" s="58"/>
      <c r="D42" s="59"/>
      <c r="E42" s="62" t="s">
        <v>75</v>
      </c>
      <c r="F42" s="63"/>
      <c r="G42" s="63"/>
      <c r="H42" s="63"/>
      <c r="I42" s="63"/>
      <c r="J42" s="63"/>
      <c r="K42" s="63"/>
      <c r="L42" s="63"/>
      <c r="M42" s="64"/>
      <c r="N42" s="6"/>
      <c r="O42" s="6"/>
      <c r="P42" s="18">
        <v>18</v>
      </c>
      <c r="Q42" s="6">
        <v>1</v>
      </c>
      <c r="R42" s="6"/>
      <c r="S42" s="60">
        <v>105</v>
      </c>
      <c r="T42" s="61"/>
      <c r="U42" s="60">
        <f t="shared" si="23"/>
        <v>105</v>
      </c>
      <c r="V42" s="61"/>
      <c r="W42" s="19">
        <f t="shared" si="9"/>
        <v>0</v>
      </c>
      <c r="X42" s="17">
        <f t="shared" si="10"/>
        <v>0</v>
      </c>
      <c r="Y42" s="17">
        <f t="shared" si="11"/>
        <v>0</v>
      </c>
      <c r="Z42" s="17">
        <f t="shared" si="22"/>
        <v>0</v>
      </c>
      <c r="AA42" s="17">
        <f t="shared" si="22"/>
        <v>0</v>
      </c>
      <c r="AB42" s="17">
        <f t="shared" si="22"/>
        <v>0</v>
      </c>
      <c r="AC42" s="6"/>
      <c r="AD42" s="17">
        <f t="shared" si="24"/>
        <v>0</v>
      </c>
      <c r="AE42" s="6"/>
      <c r="AF42" s="6"/>
      <c r="AG42" s="6"/>
      <c r="AH42" s="32">
        <f t="shared" si="25"/>
        <v>3.5</v>
      </c>
      <c r="AI42" s="17">
        <f t="shared" si="20"/>
        <v>105</v>
      </c>
      <c r="AJ42" s="17">
        <f t="shared" si="21"/>
        <v>16</v>
      </c>
      <c r="AK42" s="17">
        <v>8</v>
      </c>
      <c r="AL42" s="17">
        <v>8</v>
      </c>
      <c r="AM42" s="17">
        <f t="shared" si="26"/>
        <v>0</v>
      </c>
      <c r="AN42" s="6">
        <v>89</v>
      </c>
      <c r="AO42" s="17"/>
      <c r="AP42" s="6"/>
      <c r="AQ42" s="6"/>
      <c r="AR42" s="6"/>
      <c r="AS42" s="6"/>
      <c r="AT42" s="6">
        <v>8</v>
      </c>
      <c r="AU42" s="6"/>
      <c r="AV42" s="6"/>
      <c r="AW42" s="6"/>
      <c r="AX42" s="57" t="s">
        <v>32</v>
      </c>
      <c r="AY42" s="58"/>
      <c r="AZ42" s="58"/>
      <c r="BA42" s="58"/>
      <c r="BB42" s="58"/>
      <c r="BC42" s="58"/>
      <c r="BD42" s="59"/>
    </row>
    <row r="43" spans="1:56" ht="12" customHeight="1">
      <c r="A43" s="6">
        <v>17</v>
      </c>
      <c r="B43" s="57" t="s">
        <v>120</v>
      </c>
      <c r="C43" s="58"/>
      <c r="D43" s="59"/>
      <c r="E43" s="62" t="s">
        <v>95</v>
      </c>
      <c r="F43" s="63"/>
      <c r="G43" s="63"/>
      <c r="H43" s="63"/>
      <c r="I43" s="63"/>
      <c r="J43" s="63"/>
      <c r="K43" s="63"/>
      <c r="L43" s="63"/>
      <c r="M43" s="64"/>
      <c r="N43" s="6"/>
      <c r="O43" s="6"/>
      <c r="P43" s="6"/>
      <c r="Q43" s="51"/>
      <c r="R43" s="6"/>
      <c r="S43" s="60">
        <v>105</v>
      </c>
      <c r="T43" s="61"/>
      <c r="U43" s="60">
        <f t="shared" si="23"/>
        <v>105</v>
      </c>
      <c r="V43" s="61"/>
      <c r="W43" s="16">
        <f t="shared" si="9"/>
        <v>0</v>
      </c>
      <c r="X43" s="17">
        <f t="shared" si="10"/>
        <v>0</v>
      </c>
      <c r="Y43" s="17">
        <f t="shared" si="11"/>
        <v>0</v>
      </c>
      <c r="Z43" s="17">
        <f t="shared" si="22"/>
        <v>0</v>
      </c>
      <c r="AA43" s="17">
        <f t="shared" si="22"/>
        <v>0</v>
      </c>
      <c r="AB43" s="17">
        <f t="shared" si="22"/>
        <v>0</v>
      </c>
      <c r="AC43" s="6"/>
      <c r="AD43" s="17">
        <f t="shared" si="24"/>
        <v>0</v>
      </c>
      <c r="AE43" s="6"/>
      <c r="AF43" s="6"/>
      <c r="AG43" s="6"/>
      <c r="AH43" s="32">
        <f t="shared" si="25"/>
        <v>3.5</v>
      </c>
      <c r="AI43" s="17">
        <f t="shared" si="20"/>
        <v>105</v>
      </c>
      <c r="AJ43" s="17">
        <f t="shared" si="21"/>
        <v>16</v>
      </c>
      <c r="AK43" s="17">
        <v>8</v>
      </c>
      <c r="AL43" s="17">
        <v>8</v>
      </c>
      <c r="AM43" s="17">
        <f t="shared" si="26"/>
        <v>0</v>
      </c>
      <c r="AN43" s="6">
        <v>89</v>
      </c>
      <c r="AO43" s="17"/>
      <c r="AP43" s="6"/>
      <c r="AQ43" s="6"/>
      <c r="AR43" s="6"/>
      <c r="AS43" s="6"/>
      <c r="AT43" s="6">
        <v>8</v>
      </c>
      <c r="AU43" s="6"/>
      <c r="AV43" s="6"/>
      <c r="AW43" s="6"/>
      <c r="AX43" s="60" t="s">
        <v>30</v>
      </c>
      <c r="AY43" s="65"/>
      <c r="AZ43" s="65"/>
      <c r="BA43" s="65"/>
      <c r="BB43" s="65"/>
      <c r="BC43" s="65"/>
      <c r="BD43" s="61"/>
    </row>
    <row r="44" spans="1:56" ht="12" customHeight="1">
      <c r="A44" s="6">
        <v>18</v>
      </c>
      <c r="B44" s="57" t="s">
        <v>104</v>
      </c>
      <c r="C44" s="58"/>
      <c r="D44" s="59"/>
      <c r="E44" s="62" t="s">
        <v>76</v>
      </c>
      <c r="F44" s="63"/>
      <c r="G44" s="63"/>
      <c r="H44" s="63"/>
      <c r="I44" s="63"/>
      <c r="J44" s="63"/>
      <c r="K44" s="63"/>
      <c r="L44" s="63"/>
      <c r="M44" s="64"/>
      <c r="N44" s="6"/>
      <c r="O44" s="6"/>
      <c r="P44" s="6"/>
      <c r="Q44" s="6"/>
      <c r="R44" s="6"/>
      <c r="S44" s="60">
        <v>105</v>
      </c>
      <c r="T44" s="61"/>
      <c r="U44" s="60">
        <f t="shared" si="23"/>
        <v>105</v>
      </c>
      <c r="V44" s="61"/>
      <c r="W44" s="16">
        <f t="shared" si="9"/>
        <v>0</v>
      </c>
      <c r="X44" s="17">
        <f t="shared" si="10"/>
        <v>0</v>
      </c>
      <c r="Y44" s="17">
        <f t="shared" si="11"/>
        <v>0</v>
      </c>
      <c r="Z44" s="17">
        <f t="shared" si="22"/>
        <v>0</v>
      </c>
      <c r="AA44" s="17">
        <f t="shared" si="22"/>
        <v>0</v>
      </c>
      <c r="AB44" s="17">
        <f t="shared" si="22"/>
        <v>0</v>
      </c>
      <c r="AC44" s="6"/>
      <c r="AD44" s="17">
        <f t="shared" si="24"/>
        <v>0</v>
      </c>
      <c r="AE44" s="6"/>
      <c r="AF44" s="6"/>
      <c r="AG44" s="6"/>
      <c r="AH44" s="32">
        <f t="shared" si="25"/>
        <v>3.5</v>
      </c>
      <c r="AI44" s="17">
        <f t="shared" si="20"/>
        <v>105</v>
      </c>
      <c r="AJ44" s="17">
        <f t="shared" si="21"/>
        <v>16</v>
      </c>
      <c r="AK44" s="17">
        <v>8</v>
      </c>
      <c r="AL44" s="17">
        <v>8</v>
      </c>
      <c r="AM44" s="17">
        <f t="shared" si="26"/>
        <v>0</v>
      </c>
      <c r="AN44" s="6">
        <v>89</v>
      </c>
      <c r="AO44" s="17"/>
      <c r="AP44" s="6"/>
      <c r="AQ44" s="6"/>
      <c r="AR44" s="6"/>
      <c r="AS44" s="6"/>
      <c r="AT44" s="6">
        <v>8</v>
      </c>
      <c r="AU44" s="6"/>
      <c r="AV44" s="6"/>
      <c r="AW44" s="6"/>
      <c r="AX44" s="57" t="s">
        <v>32</v>
      </c>
      <c r="AY44" s="58"/>
      <c r="AZ44" s="58"/>
      <c r="BA44" s="58"/>
      <c r="BB44" s="58"/>
      <c r="BC44" s="58"/>
      <c r="BD44" s="59"/>
    </row>
    <row r="45" spans="1:56" ht="12" customHeight="1">
      <c r="A45" s="6">
        <v>19</v>
      </c>
      <c r="B45" s="57" t="s">
        <v>105</v>
      </c>
      <c r="C45" s="58"/>
      <c r="D45" s="59"/>
      <c r="E45" s="62" t="s">
        <v>80</v>
      </c>
      <c r="F45" s="63"/>
      <c r="G45" s="63"/>
      <c r="H45" s="63"/>
      <c r="I45" s="63"/>
      <c r="J45" s="63"/>
      <c r="K45" s="63"/>
      <c r="L45" s="63"/>
      <c r="M45" s="64"/>
      <c r="N45" s="6"/>
      <c r="O45" s="6"/>
      <c r="P45" s="6"/>
      <c r="Q45" s="6"/>
      <c r="R45" s="6"/>
      <c r="S45" s="60">
        <v>105</v>
      </c>
      <c r="T45" s="61"/>
      <c r="U45" s="60">
        <f t="shared" si="23"/>
        <v>105</v>
      </c>
      <c r="V45" s="61"/>
      <c r="W45" s="16">
        <f t="shared" si="9"/>
        <v>0</v>
      </c>
      <c r="X45" s="17">
        <f t="shared" si="10"/>
        <v>0</v>
      </c>
      <c r="Y45" s="17">
        <f t="shared" si="11"/>
        <v>0</v>
      </c>
      <c r="Z45" s="17">
        <f t="shared" si="22"/>
        <v>0</v>
      </c>
      <c r="AA45" s="17">
        <f t="shared" si="22"/>
        <v>0</v>
      </c>
      <c r="AB45" s="17">
        <f t="shared" si="22"/>
        <v>0</v>
      </c>
      <c r="AC45" s="6"/>
      <c r="AD45" s="17">
        <f t="shared" si="24"/>
        <v>0</v>
      </c>
      <c r="AE45" s="6"/>
      <c r="AF45" s="6"/>
      <c r="AG45" s="6"/>
      <c r="AH45" s="32">
        <f t="shared" si="25"/>
        <v>3.5</v>
      </c>
      <c r="AI45" s="17">
        <f t="shared" si="20"/>
        <v>105</v>
      </c>
      <c r="AJ45" s="17">
        <f t="shared" si="21"/>
        <v>16</v>
      </c>
      <c r="AK45" s="17">
        <v>8</v>
      </c>
      <c r="AL45" s="17">
        <v>8</v>
      </c>
      <c r="AM45" s="17">
        <f t="shared" si="26"/>
        <v>0</v>
      </c>
      <c r="AN45" s="6">
        <v>89</v>
      </c>
      <c r="AO45" s="17"/>
      <c r="AP45" s="6"/>
      <c r="AQ45" s="6"/>
      <c r="AR45" s="6"/>
      <c r="AS45" s="6"/>
      <c r="AT45" s="6">
        <v>8</v>
      </c>
      <c r="AU45" s="6"/>
      <c r="AV45" s="6"/>
      <c r="AW45" s="6"/>
      <c r="AX45" s="57" t="s">
        <v>34</v>
      </c>
      <c r="AY45" s="58"/>
      <c r="AZ45" s="58"/>
      <c r="BA45" s="58"/>
      <c r="BB45" s="58"/>
      <c r="BC45" s="58"/>
      <c r="BD45" s="59"/>
    </row>
    <row r="46" spans="1:56" ht="12" customHeight="1">
      <c r="A46" s="6">
        <v>20</v>
      </c>
      <c r="B46" s="57" t="s">
        <v>120</v>
      </c>
      <c r="C46" s="58"/>
      <c r="D46" s="59"/>
      <c r="E46" s="62" t="s">
        <v>96</v>
      </c>
      <c r="F46" s="63"/>
      <c r="G46" s="63"/>
      <c r="H46" s="63"/>
      <c r="I46" s="63"/>
      <c r="J46" s="63"/>
      <c r="K46" s="63"/>
      <c r="L46" s="63"/>
      <c r="M46" s="64"/>
      <c r="N46" s="6"/>
      <c r="O46" s="6"/>
      <c r="P46" s="6">
        <v>18</v>
      </c>
      <c r="Q46" s="6">
        <v>1</v>
      </c>
      <c r="R46" s="6"/>
      <c r="S46" s="60">
        <v>105</v>
      </c>
      <c r="T46" s="61"/>
      <c r="U46" s="60">
        <f>SUM(X46,AI46)</f>
        <v>105</v>
      </c>
      <c r="V46" s="61"/>
      <c r="W46" s="16">
        <f t="shared" si="9"/>
        <v>0</v>
      </c>
      <c r="X46" s="17">
        <f t="shared" si="10"/>
        <v>0</v>
      </c>
      <c r="Y46" s="17">
        <f t="shared" si="11"/>
        <v>0</v>
      </c>
      <c r="Z46" s="17">
        <f>AE46*16</f>
        <v>0</v>
      </c>
      <c r="AA46" s="17">
        <f>AF46*16</f>
        <v>0</v>
      </c>
      <c r="AB46" s="17">
        <f>AG46*16</f>
        <v>0</v>
      </c>
      <c r="AC46" s="6"/>
      <c r="AD46" s="17">
        <f>SUM(AE46:AG46)</f>
        <v>0</v>
      </c>
      <c r="AE46" s="6"/>
      <c r="AF46" s="6"/>
      <c r="AG46" s="6"/>
      <c r="AH46" s="32">
        <f>SUM(AJ46,AN46)/30</f>
        <v>3.5</v>
      </c>
      <c r="AI46" s="17">
        <f>SUM(AJ46,AN46)</f>
        <v>105</v>
      </c>
      <c r="AJ46" s="17">
        <f>SUM(AK46,AL46,AM46)</f>
        <v>16</v>
      </c>
      <c r="AK46" s="17">
        <v>8</v>
      </c>
      <c r="AL46" s="17">
        <v>8</v>
      </c>
      <c r="AM46" s="17">
        <f>AR46*16</f>
        <v>0</v>
      </c>
      <c r="AN46" s="6">
        <v>89</v>
      </c>
      <c r="AO46" s="17"/>
      <c r="AP46" s="6"/>
      <c r="AQ46" s="6"/>
      <c r="AR46" s="6"/>
      <c r="AS46" s="6"/>
      <c r="AT46" s="6">
        <v>8</v>
      </c>
      <c r="AU46" s="6"/>
      <c r="AV46" s="6"/>
      <c r="AW46" s="6"/>
      <c r="AX46" s="57" t="s">
        <v>32</v>
      </c>
      <c r="AY46" s="58"/>
      <c r="AZ46" s="58"/>
      <c r="BA46" s="58"/>
      <c r="BB46" s="58"/>
      <c r="BC46" s="58"/>
      <c r="BD46" s="59"/>
    </row>
    <row r="47" spans="1:56" ht="27" customHeight="1">
      <c r="A47" s="6">
        <v>21</v>
      </c>
      <c r="B47" s="57" t="s">
        <v>120</v>
      </c>
      <c r="C47" s="58"/>
      <c r="D47" s="59"/>
      <c r="E47" s="62" t="s">
        <v>130</v>
      </c>
      <c r="F47" s="63"/>
      <c r="G47" s="63"/>
      <c r="H47" s="63"/>
      <c r="I47" s="63"/>
      <c r="J47" s="63"/>
      <c r="K47" s="63"/>
      <c r="L47" s="63"/>
      <c r="M47" s="64"/>
      <c r="N47" s="6"/>
      <c r="O47" s="6"/>
      <c r="P47" s="6">
        <v>40</v>
      </c>
      <c r="Q47" s="51">
        <v>2</v>
      </c>
      <c r="R47" s="6"/>
      <c r="S47" s="60">
        <v>105</v>
      </c>
      <c r="T47" s="61"/>
      <c r="U47" s="60">
        <f t="shared" si="23"/>
        <v>105</v>
      </c>
      <c r="V47" s="61"/>
      <c r="W47" s="16">
        <f t="shared" si="9"/>
        <v>0</v>
      </c>
      <c r="X47" s="17">
        <f t="shared" si="10"/>
        <v>0</v>
      </c>
      <c r="Y47" s="17">
        <f t="shared" si="11"/>
        <v>0</v>
      </c>
      <c r="Z47" s="17">
        <f t="shared" si="22"/>
        <v>0</v>
      </c>
      <c r="AA47" s="17">
        <f t="shared" si="22"/>
        <v>0</v>
      </c>
      <c r="AB47" s="17">
        <f t="shared" si="22"/>
        <v>0</v>
      </c>
      <c r="AC47" s="6"/>
      <c r="AD47" s="17">
        <f t="shared" si="24"/>
        <v>0</v>
      </c>
      <c r="AE47" s="6"/>
      <c r="AF47" s="6"/>
      <c r="AG47" s="6"/>
      <c r="AH47" s="32">
        <f t="shared" si="25"/>
        <v>3.5</v>
      </c>
      <c r="AI47" s="17">
        <f t="shared" si="20"/>
        <v>105</v>
      </c>
      <c r="AJ47" s="17">
        <f t="shared" si="21"/>
        <v>16</v>
      </c>
      <c r="AK47" s="17">
        <v>8</v>
      </c>
      <c r="AL47" s="17">
        <v>8</v>
      </c>
      <c r="AM47" s="17">
        <f t="shared" si="26"/>
        <v>0</v>
      </c>
      <c r="AN47" s="6">
        <v>89</v>
      </c>
      <c r="AO47" s="17"/>
      <c r="AP47" s="6"/>
      <c r="AQ47" s="6"/>
      <c r="AR47" s="6"/>
      <c r="AS47" s="6"/>
      <c r="AT47" s="6">
        <v>8</v>
      </c>
      <c r="AU47" s="6"/>
      <c r="AV47" s="6"/>
      <c r="AW47" s="6"/>
      <c r="AX47" s="57" t="s">
        <v>79</v>
      </c>
      <c r="AY47" s="58"/>
      <c r="AZ47" s="58"/>
      <c r="BA47" s="58"/>
      <c r="BB47" s="58"/>
      <c r="BC47" s="58"/>
      <c r="BD47" s="59"/>
    </row>
    <row r="48" spans="1:56" ht="12" customHeight="1">
      <c r="A48" s="8"/>
      <c r="B48" s="91"/>
      <c r="C48" s="92"/>
      <c r="D48" s="93"/>
      <c r="E48" s="91" t="s">
        <v>25</v>
      </c>
      <c r="F48" s="92"/>
      <c r="G48" s="92"/>
      <c r="H48" s="92"/>
      <c r="I48" s="92"/>
      <c r="J48" s="92"/>
      <c r="K48" s="92"/>
      <c r="L48" s="92"/>
      <c r="M48" s="93"/>
      <c r="N48" s="8"/>
      <c r="O48" s="8"/>
      <c r="P48" s="8"/>
      <c r="Q48" s="8"/>
      <c r="R48" s="8"/>
      <c r="S48" s="71">
        <v>1545</v>
      </c>
      <c r="T48" s="72"/>
      <c r="U48" s="69">
        <v>1395</v>
      </c>
      <c r="V48" s="70"/>
      <c r="W48" s="45">
        <v>25</v>
      </c>
      <c r="X48" s="42">
        <f aca="true" t="shared" si="27" ref="X48:AF48">SUM(X19:X28,X36:X37)</f>
        <v>570</v>
      </c>
      <c r="Y48" s="42">
        <f t="shared" si="27"/>
        <v>144</v>
      </c>
      <c r="Z48" s="42">
        <f t="shared" si="27"/>
        <v>80</v>
      </c>
      <c r="AA48" s="42">
        <f t="shared" si="27"/>
        <v>64</v>
      </c>
      <c r="AB48" s="42">
        <f t="shared" si="27"/>
        <v>0</v>
      </c>
      <c r="AC48" s="42">
        <f t="shared" si="27"/>
        <v>606</v>
      </c>
      <c r="AD48" s="42">
        <f t="shared" si="27"/>
        <v>0</v>
      </c>
      <c r="AE48" s="42">
        <f t="shared" si="27"/>
        <v>0</v>
      </c>
      <c r="AF48" s="42">
        <f t="shared" si="27"/>
        <v>0</v>
      </c>
      <c r="AG48" s="42">
        <f>SUM(AG19:AG28,AG36:AG37)</f>
        <v>0</v>
      </c>
      <c r="AH48" s="43">
        <v>21.5</v>
      </c>
      <c r="AI48" s="42">
        <f>SUM(AI24:AI28,AI38:AI40)</f>
        <v>645</v>
      </c>
      <c r="AJ48" s="42">
        <f aca="true" t="shared" si="28" ref="AJ48:AR48">SUM(AJ19:AJ28,AJ38:AJ40)</f>
        <v>132</v>
      </c>
      <c r="AK48" s="42">
        <f t="shared" si="28"/>
        <v>64</v>
      </c>
      <c r="AL48" s="42">
        <f t="shared" si="28"/>
        <v>68</v>
      </c>
      <c r="AM48" s="42">
        <f t="shared" si="28"/>
        <v>0</v>
      </c>
      <c r="AN48" s="42">
        <f t="shared" si="28"/>
        <v>513</v>
      </c>
      <c r="AO48" s="42">
        <f t="shared" si="28"/>
        <v>0</v>
      </c>
      <c r="AP48" s="42">
        <f t="shared" si="28"/>
        <v>0</v>
      </c>
      <c r="AQ48" s="42">
        <f t="shared" si="28"/>
        <v>0</v>
      </c>
      <c r="AR48" s="42">
        <f t="shared" si="28"/>
        <v>0</v>
      </c>
      <c r="AS48" s="9" t="s">
        <v>87</v>
      </c>
      <c r="AT48" s="9" t="s">
        <v>147</v>
      </c>
      <c r="AU48" s="8"/>
      <c r="AV48" s="8"/>
      <c r="AW48" s="8"/>
      <c r="AX48" s="91"/>
      <c r="AY48" s="92"/>
      <c r="AZ48" s="92"/>
      <c r="BA48" s="92"/>
      <c r="BB48" s="92"/>
      <c r="BC48" s="92"/>
      <c r="BD48" s="93"/>
    </row>
    <row r="49" spans="1:56" ht="12" customHeight="1">
      <c r="A49" s="26"/>
      <c r="B49" s="27" t="s">
        <v>62</v>
      </c>
      <c r="C49" s="26"/>
      <c r="D49" s="26"/>
      <c r="E49" s="10"/>
      <c r="F49" s="10"/>
      <c r="G49" s="10"/>
      <c r="H49" s="10"/>
      <c r="I49" s="10"/>
      <c r="J49" s="10"/>
      <c r="K49" s="10"/>
      <c r="L49" s="10"/>
      <c r="M49" s="10"/>
      <c r="N49" s="26"/>
      <c r="O49" s="26"/>
      <c r="P49" s="26"/>
      <c r="Q49" s="26"/>
      <c r="R49" s="26"/>
      <c r="S49" s="26"/>
      <c r="T49" s="26"/>
      <c r="U49" s="26"/>
      <c r="V49" s="26"/>
      <c r="W49" s="28"/>
      <c r="X49" s="28"/>
      <c r="Y49" s="26"/>
      <c r="Z49" s="26"/>
      <c r="AA49" s="26"/>
      <c r="AB49" s="26"/>
      <c r="AC49" s="26"/>
      <c r="AD49" s="26"/>
      <c r="AE49" s="27" t="s">
        <v>85</v>
      </c>
      <c r="AF49" s="26"/>
      <c r="AG49" s="26"/>
      <c r="AH49" s="29"/>
      <c r="AI49" s="29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30"/>
      <c r="AU49" s="26"/>
      <c r="AV49" s="26"/>
      <c r="AW49" s="26"/>
      <c r="AX49" s="26"/>
      <c r="AY49" s="26"/>
      <c r="AZ49" s="26"/>
      <c r="BA49" s="26"/>
      <c r="BB49" s="26"/>
      <c r="BC49" s="26"/>
      <c r="BD49" s="26"/>
    </row>
    <row r="50" spans="1:56" ht="12" customHeight="1">
      <c r="A50" s="26"/>
      <c r="B50" s="68" t="s">
        <v>63</v>
      </c>
      <c r="C50" s="67" t="s">
        <v>64</v>
      </c>
      <c r="D50" s="67"/>
      <c r="E50" s="67"/>
      <c r="F50" s="67"/>
      <c r="G50" s="67"/>
      <c r="H50" s="67"/>
      <c r="I50" s="67" t="s">
        <v>65</v>
      </c>
      <c r="J50" s="67"/>
      <c r="K50" s="66" t="s">
        <v>66</v>
      </c>
      <c r="L50" s="66"/>
      <c r="M50" s="66" t="s">
        <v>67</v>
      </c>
      <c r="N50" s="66"/>
      <c r="O50" s="66"/>
      <c r="P50" s="66" t="s">
        <v>68</v>
      </c>
      <c r="Q50" s="66"/>
      <c r="R50" s="66" t="s">
        <v>69</v>
      </c>
      <c r="S50" s="66"/>
      <c r="T50" s="66"/>
      <c r="U50" s="66"/>
      <c r="V50" s="26"/>
      <c r="W50" s="28"/>
      <c r="X50" s="28"/>
      <c r="Y50" s="26"/>
      <c r="Z50" s="26"/>
      <c r="AA50" s="26"/>
      <c r="AB50" s="26"/>
      <c r="AC50" s="26"/>
      <c r="AD50" s="26"/>
      <c r="AE50" s="68" t="s">
        <v>63</v>
      </c>
      <c r="AF50" s="67" t="s">
        <v>70</v>
      </c>
      <c r="AG50" s="67"/>
      <c r="AH50" s="67"/>
      <c r="AI50" s="67"/>
      <c r="AJ50" s="67"/>
      <c r="AK50" s="67"/>
      <c r="AL50" s="67"/>
      <c r="AM50" s="67"/>
      <c r="AN50" s="67"/>
      <c r="AO50" s="67" t="s">
        <v>65</v>
      </c>
      <c r="AP50" s="67"/>
      <c r="AQ50" s="66" t="s">
        <v>67</v>
      </c>
      <c r="AR50" s="66"/>
      <c r="AS50" s="66"/>
      <c r="AT50" s="50"/>
      <c r="AU50" s="26"/>
      <c r="AV50" s="26"/>
      <c r="AW50" s="26"/>
      <c r="AX50" s="26"/>
      <c r="AY50" s="26"/>
      <c r="AZ50" s="26"/>
      <c r="BA50" s="26"/>
      <c r="BB50" s="26"/>
      <c r="BC50" s="26"/>
      <c r="BD50" s="26"/>
    </row>
    <row r="51" spans="1:56" ht="12" customHeight="1">
      <c r="A51" s="26"/>
      <c r="B51" s="68"/>
      <c r="C51" s="67"/>
      <c r="D51" s="67"/>
      <c r="E51" s="67"/>
      <c r="F51" s="67"/>
      <c r="G51" s="67"/>
      <c r="H51" s="67"/>
      <c r="I51" s="67"/>
      <c r="J51" s="67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26"/>
      <c r="W51" s="28"/>
      <c r="X51" s="28"/>
      <c r="Y51" s="26"/>
      <c r="Z51" s="26"/>
      <c r="AA51" s="26"/>
      <c r="AB51" s="26"/>
      <c r="AC51" s="26"/>
      <c r="AD51" s="26"/>
      <c r="AE51" s="68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6"/>
      <c r="AR51" s="66"/>
      <c r="AS51" s="66"/>
      <c r="AT51" s="50"/>
      <c r="AU51" s="26"/>
      <c r="AV51" s="26"/>
      <c r="AW51" s="26"/>
      <c r="AX51" s="26"/>
      <c r="AY51" s="26"/>
      <c r="AZ51" s="26"/>
      <c r="BA51" s="26"/>
      <c r="BB51" s="26"/>
      <c r="BC51" s="26"/>
      <c r="BD51" s="26"/>
    </row>
    <row r="52" spans="1:56" ht="12" customHeight="1">
      <c r="A52" s="26"/>
      <c r="B52" s="31">
        <v>1</v>
      </c>
      <c r="C52" s="76" t="s">
        <v>131</v>
      </c>
      <c r="D52" s="76"/>
      <c r="E52" s="76"/>
      <c r="F52" s="76"/>
      <c r="G52" s="76"/>
      <c r="H52" s="76"/>
      <c r="I52" s="67">
        <v>8</v>
      </c>
      <c r="J52" s="67"/>
      <c r="K52" s="67">
        <v>4</v>
      </c>
      <c r="L52" s="67"/>
      <c r="M52" s="67">
        <v>6</v>
      </c>
      <c r="N52" s="67"/>
      <c r="O52" s="67"/>
      <c r="P52" s="67">
        <v>180</v>
      </c>
      <c r="Q52" s="67"/>
      <c r="R52" s="67" t="s">
        <v>133</v>
      </c>
      <c r="S52" s="67"/>
      <c r="T52" s="67"/>
      <c r="U52" s="67"/>
      <c r="V52" s="26"/>
      <c r="W52" s="28"/>
      <c r="X52" s="28"/>
      <c r="Y52" s="26"/>
      <c r="Z52" s="26"/>
      <c r="AA52" s="26"/>
      <c r="AB52" s="26"/>
      <c r="AC52" s="26"/>
      <c r="AD52" s="26"/>
      <c r="AE52" s="31">
        <v>1</v>
      </c>
      <c r="AF52" s="67" t="s">
        <v>31</v>
      </c>
      <c r="AG52" s="67"/>
      <c r="AH52" s="67"/>
      <c r="AI52" s="67"/>
      <c r="AJ52" s="67"/>
      <c r="AK52" s="67"/>
      <c r="AL52" s="67"/>
      <c r="AM52" s="67"/>
      <c r="AN52" s="67"/>
      <c r="AO52" s="67">
        <v>8</v>
      </c>
      <c r="AP52" s="67"/>
      <c r="AQ52" s="67">
        <v>2.5</v>
      </c>
      <c r="AR52" s="67"/>
      <c r="AS52" s="67"/>
      <c r="AT52" s="50"/>
      <c r="AU52" s="26"/>
      <c r="AV52" s="26"/>
      <c r="AW52" s="26"/>
      <c r="AX52" s="26"/>
      <c r="AY52" s="26"/>
      <c r="AZ52" s="26"/>
      <c r="BA52" s="26"/>
      <c r="BB52" s="26"/>
      <c r="BC52" s="26"/>
      <c r="BD52" s="26"/>
    </row>
    <row r="53" spans="1:56" ht="12" customHeight="1">
      <c r="A53" s="26"/>
      <c r="B53" s="31"/>
      <c r="C53" s="73" t="s">
        <v>132</v>
      </c>
      <c r="D53" s="74"/>
      <c r="E53" s="74"/>
      <c r="F53" s="74"/>
      <c r="G53" s="74"/>
      <c r="H53" s="75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26"/>
      <c r="W53" s="28"/>
      <c r="X53" s="28"/>
      <c r="Y53" s="26"/>
      <c r="Z53" s="26"/>
      <c r="AA53" s="26"/>
      <c r="AB53" s="26"/>
      <c r="AC53" s="26"/>
      <c r="AD53" s="26"/>
      <c r="AE53" s="31">
        <v>2</v>
      </c>
      <c r="AF53" s="67" t="s">
        <v>134</v>
      </c>
      <c r="AG53" s="67"/>
      <c r="AH53" s="67"/>
      <c r="AI53" s="67"/>
      <c r="AJ53" s="67"/>
      <c r="AK53" s="67"/>
      <c r="AL53" s="67"/>
      <c r="AM53" s="67"/>
      <c r="AN53" s="67"/>
      <c r="AO53" s="67">
        <v>8</v>
      </c>
      <c r="AP53" s="67"/>
      <c r="AQ53" s="67">
        <v>2.5</v>
      </c>
      <c r="AR53" s="67"/>
      <c r="AS53" s="67"/>
      <c r="AT53" s="50"/>
      <c r="AU53" s="26"/>
      <c r="AV53" s="26"/>
      <c r="AW53" s="26"/>
      <c r="AX53" s="26"/>
      <c r="AY53" s="26"/>
      <c r="AZ53" s="26"/>
      <c r="BA53" s="26"/>
      <c r="BB53" s="26"/>
      <c r="BC53" s="26"/>
      <c r="BD53" s="26"/>
    </row>
    <row r="54" spans="1:56" ht="12" customHeight="1">
      <c r="A54" s="26"/>
      <c r="B54" s="26"/>
      <c r="C54" s="10"/>
      <c r="D54" s="26"/>
      <c r="E54" s="10"/>
      <c r="F54" s="10"/>
      <c r="G54" s="10"/>
      <c r="H54" s="10"/>
      <c r="I54" s="10"/>
      <c r="J54" s="10"/>
      <c r="K54" s="10"/>
      <c r="L54" s="10"/>
      <c r="M54" s="10"/>
      <c r="N54" s="26"/>
      <c r="O54" s="26"/>
      <c r="P54" s="26"/>
      <c r="Q54" s="26"/>
      <c r="R54" s="26"/>
      <c r="S54" s="26"/>
      <c r="T54" s="26"/>
      <c r="U54" s="26"/>
      <c r="V54" s="26"/>
      <c r="W54" s="28"/>
      <c r="X54" s="28"/>
      <c r="Y54" s="26"/>
      <c r="Z54" s="26"/>
      <c r="AA54" s="26"/>
      <c r="AB54" s="26"/>
      <c r="AC54" s="26"/>
      <c r="AD54" s="26"/>
      <c r="AE54" s="31">
        <v>3</v>
      </c>
      <c r="AF54" s="67" t="s">
        <v>135</v>
      </c>
      <c r="AG54" s="67"/>
      <c r="AH54" s="67"/>
      <c r="AI54" s="67"/>
      <c r="AJ54" s="67"/>
      <c r="AK54" s="67"/>
      <c r="AL54" s="67"/>
      <c r="AM54" s="67"/>
      <c r="AN54" s="67"/>
      <c r="AO54" s="67">
        <v>8</v>
      </c>
      <c r="AP54" s="67"/>
      <c r="AQ54" s="67">
        <v>2.5</v>
      </c>
      <c r="AR54" s="67"/>
      <c r="AS54" s="67"/>
      <c r="AT54" s="50"/>
      <c r="AU54" s="26"/>
      <c r="AV54" s="26"/>
      <c r="AW54" s="26"/>
      <c r="AX54" s="26"/>
      <c r="AY54" s="26"/>
      <c r="AZ54" s="26"/>
      <c r="BA54" s="26"/>
      <c r="BB54" s="26"/>
      <c r="BC54" s="26"/>
      <c r="BD54" s="26"/>
    </row>
    <row r="55" spans="1:56" ht="8.25" customHeight="1">
      <c r="A55" s="26"/>
      <c r="B55" s="26"/>
      <c r="C55" s="26"/>
      <c r="D55" s="26"/>
      <c r="E55" s="10"/>
      <c r="F55" s="10"/>
      <c r="G55" s="10"/>
      <c r="H55" s="10"/>
      <c r="I55" s="10"/>
      <c r="J55" s="10"/>
      <c r="K55" s="10"/>
      <c r="L55" s="10"/>
      <c r="M55" s="10"/>
      <c r="N55" s="26"/>
      <c r="O55" s="26"/>
      <c r="P55" s="26"/>
      <c r="Q55" s="26"/>
      <c r="R55" s="26"/>
      <c r="S55" s="26"/>
      <c r="T55" s="26"/>
      <c r="U55" s="26"/>
      <c r="V55" s="26"/>
      <c r="W55" s="28"/>
      <c r="X55" s="28"/>
      <c r="Y55" s="26"/>
      <c r="Z55" s="26"/>
      <c r="AA55" s="26"/>
      <c r="AB55" s="26"/>
      <c r="AC55" s="26"/>
      <c r="AD55" s="26"/>
      <c r="AE55" s="26"/>
      <c r="AF55" s="26"/>
      <c r="AG55" s="26"/>
      <c r="AH55" s="29"/>
      <c r="AI55" s="29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30"/>
      <c r="AU55" s="26"/>
      <c r="AV55" s="26"/>
      <c r="AW55" s="26"/>
      <c r="AX55" s="26"/>
      <c r="AY55" s="26"/>
      <c r="AZ55" s="26"/>
      <c r="BA55" s="26"/>
      <c r="BB55" s="26"/>
      <c r="BC55" s="26"/>
      <c r="BD55" s="26"/>
    </row>
    <row r="56" spans="1:55" s="12" customFormat="1" ht="12.75" customHeight="1">
      <c r="A56" s="10"/>
      <c r="B56" s="10"/>
      <c r="C56" s="10"/>
      <c r="D56" s="47"/>
      <c r="E56" s="10" t="s">
        <v>28</v>
      </c>
      <c r="F56" s="47"/>
      <c r="G56" s="47"/>
      <c r="H56" s="47"/>
      <c r="I56" s="47"/>
      <c r="J56" s="47"/>
      <c r="K56" s="47"/>
      <c r="L56" s="47"/>
      <c r="M56" s="47"/>
      <c r="N56" s="11" t="s">
        <v>138</v>
      </c>
      <c r="O56" s="48"/>
      <c r="P56" s="48"/>
      <c r="Q56" s="48"/>
      <c r="R56" s="48"/>
      <c r="S56" s="48"/>
      <c r="T56" s="48"/>
      <c r="U56" s="48"/>
      <c r="V56" s="48"/>
      <c r="W56" s="48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0"/>
      <c r="AX56" s="10"/>
      <c r="AY56" s="11"/>
      <c r="AZ56" s="11"/>
      <c r="BA56" s="11"/>
      <c r="BB56" s="11"/>
      <c r="BC56" s="11"/>
    </row>
    <row r="57" spans="1:55" s="12" customFormat="1" ht="12.75">
      <c r="A57" s="11"/>
      <c r="B57" s="11"/>
      <c r="C57" s="1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11" t="s">
        <v>140</v>
      </c>
      <c r="O57" s="49"/>
      <c r="P57" s="49"/>
      <c r="Q57" s="49"/>
      <c r="R57" s="49"/>
      <c r="S57" s="49"/>
      <c r="T57" s="49"/>
      <c r="U57" s="49"/>
      <c r="V57" s="49"/>
      <c r="W57" s="48"/>
      <c r="X57" s="11"/>
      <c r="Y57" s="11"/>
      <c r="Z57" s="11"/>
      <c r="AA57" s="11"/>
      <c r="AB57" s="11"/>
      <c r="AC57" s="11"/>
      <c r="AD57" s="11"/>
      <c r="AE57" s="48"/>
      <c r="AF57" s="11"/>
      <c r="AG57" s="11"/>
      <c r="AH57" s="11"/>
      <c r="AI57" s="11"/>
      <c r="AJ57" s="11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11"/>
      <c r="AV57" s="11"/>
      <c r="AW57" s="11"/>
      <c r="AX57" s="11"/>
      <c r="AY57" s="11"/>
      <c r="AZ57" s="11"/>
      <c r="BA57" s="11"/>
      <c r="BB57" s="11"/>
      <c r="BC57" s="11"/>
    </row>
    <row r="58" spans="1:55" s="12" customFormat="1" ht="12.75" customHeight="1">
      <c r="A58" s="11"/>
      <c r="B58" s="11"/>
      <c r="C58" s="11"/>
      <c r="D58" s="48"/>
      <c r="E58" s="11" t="s">
        <v>143</v>
      </c>
      <c r="F58" s="48"/>
      <c r="G58" s="48"/>
      <c r="H58" s="126" t="s">
        <v>145</v>
      </c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48"/>
      <c r="V58" s="48"/>
      <c r="W58" s="48"/>
      <c r="X58" s="11"/>
      <c r="Y58" s="11"/>
      <c r="Z58" s="11"/>
      <c r="AA58" s="11"/>
      <c r="AB58" s="11"/>
      <c r="AC58" s="11"/>
      <c r="AD58" s="11"/>
      <c r="AE58" s="48"/>
      <c r="AF58" s="33" t="s">
        <v>141</v>
      </c>
      <c r="AG58" s="33"/>
      <c r="AH58" s="33"/>
      <c r="AI58" s="33"/>
      <c r="AJ58" s="33"/>
      <c r="AK58" s="49"/>
      <c r="AL58" s="49"/>
      <c r="AM58" s="49"/>
      <c r="AN58" s="49"/>
      <c r="AO58" s="49"/>
      <c r="AP58" s="49"/>
      <c r="AQ58" s="49"/>
      <c r="AR58" s="48"/>
      <c r="AS58" s="48"/>
      <c r="AT58" s="48"/>
      <c r="AU58" s="11"/>
      <c r="AV58" s="11"/>
      <c r="AW58" s="11"/>
      <c r="AX58" s="11"/>
      <c r="AY58" s="11"/>
      <c r="AZ58" s="11"/>
      <c r="BA58" s="11"/>
      <c r="BB58" s="11"/>
      <c r="BC58" s="11"/>
    </row>
    <row r="59" spans="1:55" s="12" customFormat="1" ht="12.75" customHeight="1">
      <c r="A59" s="11"/>
      <c r="B59" s="11"/>
      <c r="C59" s="11"/>
      <c r="D59" s="11"/>
      <c r="E59" s="20"/>
      <c r="F59" s="20"/>
      <c r="G59" s="20"/>
      <c r="H59" s="20"/>
      <c r="I59" s="20"/>
      <c r="J59" s="20"/>
      <c r="K59" s="20"/>
      <c r="L59" s="20"/>
      <c r="M59" s="20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</row>
    <row r="60" spans="1:55" s="12" customFormat="1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21" t="s">
        <v>29</v>
      </c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1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</row>
    <row r="61" spans="1:5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</row>
    <row r="62" spans="1:51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</row>
    <row r="63" spans="1:51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</row>
    <row r="64" spans="1:51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</row>
  </sheetData>
  <sheetProtection formatCells="0" autoFilter="0"/>
  <mergeCells count="225">
    <mergeCell ref="S23:T23"/>
    <mergeCell ref="U39:V39"/>
    <mergeCell ref="S38:T38"/>
    <mergeCell ref="U38:V38"/>
    <mergeCell ref="AX27:BD27"/>
    <mergeCell ref="U25:V25"/>
    <mergeCell ref="AE15:AG16"/>
    <mergeCell ref="A29:BD29"/>
    <mergeCell ref="U33:V33"/>
    <mergeCell ref="S27:T27"/>
    <mergeCell ref="U17:V17"/>
    <mergeCell ref="AX24:BD24"/>
    <mergeCell ref="S33:T33"/>
    <mergeCell ref="E27:M27"/>
    <mergeCell ref="AX30:BD30"/>
    <mergeCell ref="AX31:BD31"/>
    <mergeCell ref="S30:T30"/>
    <mergeCell ref="E25:M25"/>
    <mergeCell ref="E26:M26"/>
    <mergeCell ref="S26:T26"/>
    <mergeCell ref="S25:T25"/>
    <mergeCell ref="B20:D20"/>
    <mergeCell ref="E20:M20"/>
    <mergeCell ref="B19:D19"/>
    <mergeCell ref="H58:T58"/>
    <mergeCell ref="U42:V42"/>
    <mergeCell ref="U41:V41"/>
    <mergeCell ref="U32:V32"/>
    <mergeCell ref="S28:T28"/>
    <mergeCell ref="AX45:BD45"/>
    <mergeCell ref="AX33:BD33"/>
    <mergeCell ref="U37:V37"/>
    <mergeCell ref="S39:T39"/>
    <mergeCell ref="AX40:BD40"/>
    <mergeCell ref="AX41:BD41"/>
    <mergeCell ref="AX38:BD38"/>
    <mergeCell ref="U36:V36"/>
    <mergeCell ref="AX37:BD37"/>
    <mergeCell ref="AX35:BD35"/>
    <mergeCell ref="AX36:BD36"/>
    <mergeCell ref="E34:M34"/>
    <mergeCell ref="S34:T34"/>
    <mergeCell ref="U34:V34"/>
    <mergeCell ref="AX34:BD34"/>
    <mergeCell ref="E43:M43"/>
    <mergeCell ref="AX47:BD47"/>
    <mergeCell ref="AX43:BD43"/>
    <mergeCell ref="AX46:BD46"/>
    <mergeCell ref="E19:M19"/>
    <mergeCell ref="B22:D22"/>
    <mergeCell ref="AH14:AR14"/>
    <mergeCell ref="AI15:AI17"/>
    <mergeCell ref="B21:D21"/>
    <mergeCell ref="E14:M17"/>
    <mergeCell ref="N14:O16"/>
    <mergeCell ref="P14:P17"/>
    <mergeCell ref="E21:M21"/>
    <mergeCell ref="Q14:R16"/>
    <mergeCell ref="S20:T20"/>
    <mergeCell ref="S21:T21"/>
    <mergeCell ref="U21:V21"/>
    <mergeCell ref="S14:V16"/>
    <mergeCell ref="AJ15:AM15"/>
    <mergeCell ref="AH15:AH17"/>
    <mergeCell ref="U22:V22"/>
    <mergeCell ref="B24:D24"/>
    <mergeCell ref="S24:T24"/>
    <mergeCell ref="U24:V24"/>
    <mergeCell ref="E24:M24"/>
    <mergeCell ref="W14:AG14"/>
    <mergeCell ref="S17:T17"/>
    <mergeCell ref="S19:T19"/>
    <mergeCell ref="AX8:BA8"/>
    <mergeCell ref="AJ8:AN8"/>
    <mergeCell ref="AO8:AR8"/>
    <mergeCell ref="AS8:AW8"/>
    <mergeCell ref="AX22:BD22"/>
    <mergeCell ref="AX14:BD17"/>
    <mergeCell ref="AX19:BD19"/>
    <mergeCell ref="AX20:BD20"/>
    <mergeCell ref="AX23:BD23"/>
    <mergeCell ref="AJ16:AJ17"/>
    <mergeCell ref="AK16:AM16"/>
    <mergeCell ref="AO15:AO17"/>
    <mergeCell ref="A18:BD18"/>
    <mergeCell ref="U19:V19"/>
    <mergeCell ref="AP15:AR16"/>
    <mergeCell ref="AX21:BD21"/>
    <mergeCell ref="B23:D23"/>
    <mergeCell ref="E23:M23"/>
    <mergeCell ref="U23:V23"/>
    <mergeCell ref="E22:M22"/>
    <mergeCell ref="W15:W17"/>
    <mergeCell ref="U20:V20"/>
    <mergeCell ref="S22:T22"/>
    <mergeCell ref="A1:BD1"/>
    <mergeCell ref="A2:BD2"/>
    <mergeCell ref="A8:A9"/>
    <mergeCell ref="B8:E8"/>
    <mergeCell ref="F8:I8"/>
    <mergeCell ref="J8:N8"/>
    <mergeCell ref="AF8:AI8"/>
    <mergeCell ref="AC15:AC17"/>
    <mergeCell ref="O8:R8"/>
    <mergeCell ref="S8:W8"/>
    <mergeCell ref="X8:AA8"/>
    <mergeCell ref="AB8:AE8"/>
    <mergeCell ref="AD15:AD17"/>
    <mergeCell ref="Y16:Y17"/>
    <mergeCell ref="Y15:AB15"/>
    <mergeCell ref="X15:X17"/>
    <mergeCell ref="Z16:AB16"/>
    <mergeCell ref="AW14:AW17"/>
    <mergeCell ref="AS14:AV16"/>
    <mergeCell ref="AN15:AN17"/>
    <mergeCell ref="A14:A17"/>
    <mergeCell ref="B14:D17"/>
    <mergeCell ref="B48:D48"/>
    <mergeCell ref="E48:M48"/>
    <mergeCell ref="AX39:BD39"/>
    <mergeCell ref="B46:D46"/>
    <mergeCell ref="E46:M46"/>
    <mergeCell ref="B47:D47"/>
    <mergeCell ref="E47:M47"/>
    <mergeCell ref="S40:T40"/>
    <mergeCell ref="B41:D41"/>
    <mergeCell ref="S42:T42"/>
    <mergeCell ref="B42:D42"/>
    <mergeCell ref="B40:D40"/>
    <mergeCell ref="E40:M40"/>
    <mergeCell ref="S41:T41"/>
    <mergeCell ref="AX48:BD48"/>
    <mergeCell ref="AX42:BD42"/>
    <mergeCell ref="AX44:BD44"/>
    <mergeCell ref="E44:M44"/>
    <mergeCell ref="U40:V40"/>
    <mergeCell ref="B43:D43"/>
    <mergeCell ref="B34:D34"/>
    <mergeCell ref="AQ54:AS54"/>
    <mergeCell ref="AF53:AN53"/>
    <mergeCell ref="AQ53:AS53"/>
    <mergeCell ref="AO53:AP53"/>
    <mergeCell ref="AF54:AN54"/>
    <mergeCell ref="AO54:AP54"/>
    <mergeCell ref="S37:T37"/>
    <mergeCell ref="E41:M41"/>
    <mergeCell ref="B39:D39"/>
    <mergeCell ref="E39:M39"/>
    <mergeCell ref="B38:D38"/>
    <mergeCell ref="M50:O51"/>
    <mergeCell ref="B45:D45"/>
    <mergeCell ref="E45:M45"/>
    <mergeCell ref="S45:T45"/>
    <mergeCell ref="B50:B51"/>
    <mergeCell ref="I50:J51"/>
    <mergeCell ref="K50:L51"/>
    <mergeCell ref="S43:T43"/>
    <mergeCell ref="U43:V43"/>
    <mergeCell ref="B44:D44"/>
    <mergeCell ref="E42:M42"/>
    <mergeCell ref="P53:Q53"/>
    <mergeCell ref="R53:U53"/>
    <mergeCell ref="R50:U51"/>
    <mergeCell ref="C53:H53"/>
    <mergeCell ref="I53:J53"/>
    <mergeCell ref="K53:L53"/>
    <mergeCell ref="M53:O53"/>
    <mergeCell ref="C52:H52"/>
    <mergeCell ref="I52:J52"/>
    <mergeCell ref="K52:L52"/>
    <mergeCell ref="M52:O52"/>
    <mergeCell ref="C50:H51"/>
    <mergeCell ref="AQ50:AS51"/>
    <mergeCell ref="P52:Q52"/>
    <mergeCell ref="AQ52:AS52"/>
    <mergeCell ref="AF52:AN52"/>
    <mergeCell ref="AE50:AE51"/>
    <mergeCell ref="R52:U52"/>
    <mergeCell ref="U44:V44"/>
    <mergeCell ref="U45:V45"/>
    <mergeCell ref="U48:V48"/>
    <mergeCell ref="S47:T47"/>
    <mergeCell ref="S48:T48"/>
    <mergeCell ref="S44:T44"/>
    <mergeCell ref="U47:V47"/>
    <mergeCell ref="S46:T46"/>
    <mergeCell ref="U46:V46"/>
    <mergeCell ref="AO52:AP52"/>
    <mergeCell ref="AO50:AP51"/>
    <mergeCell ref="AF50:AN51"/>
    <mergeCell ref="P50:Q51"/>
    <mergeCell ref="B33:D33"/>
    <mergeCell ref="U26:V26"/>
    <mergeCell ref="AX25:BD25"/>
    <mergeCell ref="AX26:BD26"/>
    <mergeCell ref="U27:V27"/>
    <mergeCell ref="B27:D27"/>
    <mergeCell ref="U30:V30"/>
    <mergeCell ref="E30:M30"/>
    <mergeCell ref="B28:D28"/>
    <mergeCell ref="B32:D32"/>
    <mergeCell ref="S32:T32"/>
    <mergeCell ref="B31:D31"/>
    <mergeCell ref="AX32:BD32"/>
    <mergeCell ref="E32:M32"/>
    <mergeCell ref="AX28:BD28"/>
    <mergeCell ref="E31:M31"/>
    <mergeCell ref="S31:T31"/>
    <mergeCell ref="E33:M33"/>
    <mergeCell ref="B26:D26"/>
    <mergeCell ref="U31:V31"/>
    <mergeCell ref="U28:V28"/>
    <mergeCell ref="E28:M28"/>
    <mergeCell ref="B30:D30"/>
    <mergeCell ref="B25:D25"/>
    <mergeCell ref="B37:D37"/>
    <mergeCell ref="U35:V35"/>
    <mergeCell ref="E37:M37"/>
    <mergeCell ref="E36:M36"/>
    <mergeCell ref="S36:T36"/>
    <mergeCell ref="B35:D35"/>
    <mergeCell ref="E38:M38"/>
    <mergeCell ref="S35:T35"/>
    <mergeCell ref="E35:M35"/>
    <mergeCell ref="B36:D36"/>
  </mergeCells>
  <conditionalFormatting sqref="N48:R48 U48 W48:AX48 W19:AW28 W30:AW30 N30:T30 N19:T28 N38:T47 N31:R37 W38:AW47 AD31:AW37">
    <cfRule type="cellIs" priority="2" dxfId="0" operator="equal" stopIfTrue="1">
      <formula>0</formula>
    </cfRule>
  </conditionalFormatting>
  <conditionalFormatting sqref="W31:AC37 S31:T37">
    <cfRule type="cellIs" priority="1" dxfId="0" operator="equal" stopIfTrue="1">
      <formula>0</formula>
    </cfRule>
  </conditionalFormatting>
  <printOptions/>
  <pageMargins left="0.43" right="0.42" top="0.32" bottom="0.37" header="0.32" footer="0.3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</dc:creator>
  <cp:keywords/>
  <dc:description/>
  <cp:lastModifiedBy>T-Unit</cp:lastModifiedBy>
  <cp:lastPrinted>2019-06-18T07:59:50Z</cp:lastPrinted>
  <dcterms:created xsi:type="dcterms:W3CDTF">2011-02-11T11:33:57Z</dcterms:created>
  <dcterms:modified xsi:type="dcterms:W3CDTF">2020-06-12T09:42:11Z</dcterms:modified>
  <cp:category/>
  <cp:version/>
  <cp:contentType/>
  <cp:contentStatus/>
</cp:coreProperties>
</file>