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758" activeTab="2"/>
  </bookViews>
  <sheets>
    <sheet name="Спеціалісти 1 стор." sheetId="1" r:id="rId1"/>
    <sheet name="Корупц." sheetId="2" r:id="rId2"/>
    <sheet name="Господар. д-сть" sheetId="3" r:id="rId3"/>
    <sheet name="Корпоративне" sheetId="4" r:id="rId4"/>
    <sheet name="Фін.-прав." sheetId="5" r:id="rId5"/>
  </sheets>
  <definedNames/>
  <calcPr fullCalcOnLoad="1"/>
</workbook>
</file>

<file path=xl/comments3.xml><?xml version="1.0" encoding="utf-8"?>
<comments xmlns="http://schemas.openxmlformats.org/spreadsheetml/2006/main">
  <authors>
    <author>Jaroslav</author>
  </authors>
  <commentList>
    <comment ref="AE44" authorId="0">
      <text>
        <r>
          <rPr>
            <b/>
            <sz val="8"/>
            <rFont val="Tahoma"/>
            <family val="2"/>
          </rPr>
          <t>Jaroslav: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<sst xmlns="http://schemas.openxmlformats.org/spreadsheetml/2006/main" count="793" uniqueCount="247">
  <si>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</si>
  <si>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</si>
  <si>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</si>
  <si>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</si>
  <si>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</si>
  <si>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</si>
  <si>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</si>
  <si>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</si>
  <si>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</si>
  <si>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</si>
  <si>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</si>
  <si>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</si>
  <si>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</si>
  <si>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</si>
  <si>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</si>
  <si>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</si>
  <si>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</si>
  <si>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</si>
  <si>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</si>
  <si>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</si>
  <si>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модулі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</si>
  <si>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</si>
  <si>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</si>
  <si>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</si>
  <si>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</si>
  <si>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</si>
  <si>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</si>
  <si>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</si>
  <si>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</si>
  <si>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"___" _______________ 201__р.</t>
  </si>
  <si>
    <t>Разом</t>
  </si>
  <si>
    <t>Оглядові лекції</t>
  </si>
  <si>
    <t xml:space="preserve">Декан </t>
  </si>
  <si>
    <t>Проблеми теорії права</t>
  </si>
  <si>
    <t>контр. роботи</t>
  </si>
  <si>
    <t>Дисципліни спеціалізації:</t>
  </si>
  <si>
    <t>Теорії та філософії права</t>
  </si>
  <si>
    <t>Оглядові лекції (для кожної спеціалізації)</t>
  </si>
  <si>
    <t>Д</t>
  </si>
  <si>
    <t>Екзаменаційна сесія</t>
  </si>
  <si>
    <t>Захист дипломних робіт</t>
  </si>
  <si>
    <t>Історії держави, права та політ.-прав.вчень</t>
  </si>
  <si>
    <t>Використання спеціальних знань у розслідуванні злочинів</t>
  </si>
  <si>
    <t>Спеціалізація  "Правове забезпечення господарської діяльності"</t>
  </si>
  <si>
    <t>Адміністративне судочинство</t>
  </si>
  <si>
    <t>Податкове право</t>
  </si>
  <si>
    <t>Теорія кримінально-правової кваліфікації</t>
  </si>
  <si>
    <t>Кримінального права і кримінології</t>
  </si>
  <si>
    <t>Непозовне провадження</t>
  </si>
  <si>
    <t>Правове регулювання співробіт-ництва Укр. та ЄС з питань надання міжнар. техн. допомоги</t>
  </si>
  <si>
    <t>Правове регулювання іноземних інвестицій</t>
  </si>
  <si>
    <t>Суб’єкти господарської діяльності</t>
  </si>
  <si>
    <t>Історія української правової думки</t>
  </si>
  <si>
    <t>Експертизи під час досудового розслідування кримінальних справ</t>
  </si>
  <si>
    <t>Кримінального процесу і криміналістики</t>
  </si>
  <si>
    <t>Галузь знань</t>
  </si>
  <si>
    <t xml:space="preserve">Митне право </t>
  </si>
  <si>
    <t>Правове регулювання фінансового контролю</t>
  </si>
  <si>
    <t xml:space="preserve">Адміністративна та фінансова відповідальність </t>
  </si>
  <si>
    <t>Державна служба в органах фінансового контролю</t>
  </si>
  <si>
    <t>Фінансово-правова спеціалізація</t>
  </si>
  <si>
    <t>Принципи права</t>
  </si>
  <si>
    <t>Банківські договори</t>
  </si>
  <si>
    <t>Дисципліни за вибором вищого навчального закладу</t>
  </si>
  <si>
    <t>к-сть год. на тижд.</t>
  </si>
  <si>
    <t>Шифр за ОПП</t>
  </si>
  <si>
    <t>Кількість годин</t>
  </si>
  <si>
    <t>за навч.планом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</si>
  <si>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</si>
  <si>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</si>
  <si>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</si>
  <si>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</si>
  <si>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</si>
  <si>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</si>
  <si>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</si>
  <si>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</si>
  <si>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</si>
  <si>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</si>
  <si>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</si>
  <si>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</si>
  <si>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</si>
  <si>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</si>
  <si>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</si>
  <si>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</si>
  <si>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Спеціальність</t>
  </si>
  <si>
    <t>Практика</t>
  </si>
  <si>
    <t>Державна атестація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</si>
  <si>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</si>
  <si>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</si>
  <si>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</si>
  <si>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</si>
  <si>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</si>
  <si>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</si>
  <si>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</si>
  <si>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</si>
  <si>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t>диф.залік</t>
  </si>
  <si>
    <t>ПП 2.01</t>
  </si>
  <si>
    <t>ПП 2.03</t>
  </si>
  <si>
    <t>Податкове право (оглядові лекції)</t>
  </si>
  <si>
    <t>Адміністративне судочинство (оглядові лекції)</t>
  </si>
  <si>
    <t xml:space="preserve">Державний екзамен 1  </t>
  </si>
  <si>
    <t>Державний екзамен 2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</si>
  <si>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</si>
  <si>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r>
      <t xml:space="preserve">Курс </t>
    </r>
    <r>
      <rPr>
        <b/>
        <sz val="10"/>
        <rFont val="Times New Roman"/>
        <family val="1"/>
      </rPr>
      <t>перший</t>
    </r>
  </si>
  <si>
    <t>I</t>
  </si>
  <si>
    <t>1п</t>
  </si>
  <si>
    <t>контр. Роб.</t>
  </si>
  <si>
    <t>Підготовка дипломних робіт</t>
  </si>
  <si>
    <t>Державні екзамени</t>
  </si>
  <si>
    <t>2п</t>
  </si>
  <si>
    <t>4/3</t>
  </si>
  <si>
    <t>3/3</t>
  </si>
  <si>
    <t>Психологія слідчої діяльності</t>
  </si>
  <si>
    <t>Заходи забезпечення кримінального провадження</t>
  </si>
  <si>
    <t xml:space="preserve">Відповідальність за злочини у сфері службової діяльності </t>
  </si>
  <si>
    <t>Докази та доказування у криміналь-ному провадженні (оглядові лекції)</t>
  </si>
  <si>
    <t>Докази та доказуван. у кримін. провадж.</t>
  </si>
  <si>
    <t>Інформаційне право</t>
  </si>
  <si>
    <t>Оподаткування господарської діяльності юридичних осіб</t>
  </si>
  <si>
    <t>Адміністративно-правове забезпечення запобігання та протидії корупції</t>
  </si>
  <si>
    <t>Спеціальні господарсько-правові режими технопарків і технополісів</t>
  </si>
  <si>
    <t>Комерційне представництво</t>
  </si>
  <si>
    <t>практика</t>
  </si>
  <si>
    <t>Виробнича (переддипл.)</t>
  </si>
  <si>
    <t>Спеціалізація "Правові засади боротьби з корупцією"</t>
  </si>
  <si>
    <t>Порядок справляння митних платежів і зборів</t>
  </si>
  <si>
    <t>Оскарження рішень органів фінансового контролю</t>
  </si>
  <si>
    <t>Теоретико-прикладні проблеми запобігання та потидії корупції</t>
  </si>
  <si>
    <t>Злочини проти правосуддя</t>
  </si>
  <si>
    <t>Кримінологічні проблеми запобігання та протидії організованій злочинності</t>
  </si>
  <si>
    <t>Методика розслідування корупційних злочинів</t>
  </si>
  <si>
    <t>Негласні слідчі дії в розслідуванні корупційних діянь</t>
  </si>
  <si>
    <t>Докази та доказування у кримінальному провадженні щодо корупційних діянь</t>
  </si>
  <si>
    <t>Процесуальний порядок і тактика проведення слідчих дій та їх оформлення</t>
  </si>
  <si>
    <t>Обов'язкові навчальні дисципліни спеціалізації</t>
  </si>
  <si>
    <t>Вибіркові навчальні дисципліни спеціалізації</t>
  </si>
  <si>
    <t>Права учасників господарських товариств</t>
  </si>
  <si>
    <t>Захист корпоративних прав (оглядові лекції)</t>
  </si>
  <si>
    <t>Європейські моделі корпоративного управління</t>
  </si>
  <si>
    <t xml:space="preserve">Договори у сфері корпоративного управління </t>
  </si>
  <si>
    <t>Проблеми захисту прав інвесторів</t>
  </si>
  <si>
    <t>Банкрутство господарських товариств</t>
  </si>
  <si>
    <t>Припинення господарських товариств</t>
  </si>
  <si>
    <t>Акціонерне право</t>
  </si>
  <si>
    <t>Правове регулювання обігу цінних паперів</t>
  </si>
  <si>
    <t>Правове регулювання спільного інвестування</t>
  </si>
  <si>
    <t>Корпоративні права: правові аспекти злиття та поглинання</t>
  </si>
  <si>
    <t>Правові режими майна господарських товариств</t>
  </si>
  <si>
    <t>Корпоративні відносини у кооперативах</t>
  </si>
  <si>
    <t>Здійснення та захист корпоративних прав держави</t>
  </si>
  <si>
    <t>Правове регул.обігу цінних паперів</t>
  </si>
  <si>
    <t>Правов.режим майна госп.товариств</t>
  </si>
  <si>
    <t>3/4</t>
  </si>
  <si>
    <t>6 спе-ціалі-зацій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</si>
  <si>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</t>
  </si>
  <si>
    <t>Дисципліни вільного вибору студента</t>
  </si>
  <si>
    <t>Оглядові лекції Проблеми теорії права</t>
  </si>
  <si>
    <t>Правове регулювання обігу цінних паперів (оглядові лекції)</t>
  </si>
  <si>
    <t>Правов.режим майна господарських товариств (оглядові лекції)</t>
  </si>
  <si>
    <t>Відповідальність за злочини у сфері службової діяльності  (оглядові лекції)</t>
  </si>
  <si>
    <t xml:space="preserve">Відп-сть за злочини у сфері служб. д-сті 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</si>
  <si>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</si>
  <si>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</si>
  <si>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ОКР Спеціаліст</t>
  </si>
  <si>
    <t>РОБОЧИЙ НАВЧАЛЬНИЙ ПЛАН на 2016-2017 навчальний рік</t>
  </si>
  <si>
    <t>Форма навчання заочна</t>
  </si>
  <si>
    <t>проф. Бурдін В.М.</t>
  </si>
  <si>
    <t>проф. Бурдін В .М.</t>
  </si>
  <si>
    <t>проф. Бурдін В. М.</t>
  </si>
  <si>
    <t>Суб"єкти господарських процесуальних відносин</t>
  </si>
  <si>
    <t>Правове регулювання строків (термінів) у цивільному праві</t>
  </si>
  <si>
    <t>Майнові права як об'єкти цивільних правовідносин</t>
  </si>
  <si>
    <t>Види забезпечення виконання господарський зобов'язань</t>
  </si>
  <si>
    <t>Договір найму (оренди) об'єктів нерухомості</t>
  </si>
  <si>
    <t>Тривалість сесії І семестру 20 днів            Тривалість сесії ІІ семестру 20 днів</t>
  </si>
  <si>
    <t>4/4</t>
  </si>
  <si>
    <t xml:space="preserve">з 10.06. до 30.06.2017 р. </t>
  </si>
  <si>
    <t>НД 02.01</t>
  </si>
  <si>
    <t>НД 02.02</t>
  </si>
  <si>
    <t>НД 02.03</t>
  </si>
  <si>
    <t>НД 02.04</t>
  </si>
  <si>
    <t>НД 02.05</t>
  </si>
  <si>
    <t>НД 02.06</t>
  </si>
  <si>
    <t>НД 02.07</t>
  </si>
  <si>
    <t>НД 02.08</t>
  </si>
  <si>
    <t>ВД 2.05</t>
  </si>
  <si>
    <t>ВД 2.04</t>
  </si>
  <si>
    <t>ВД 2.06</t>
  </si>
  <si>
    <t>ВД 2.21</t>
  </si>
  <si>
    <t>ВД 2.22</t>
  </si>
  <si>
    <r>
      <t xml:space="preserve">Курс </t>
    </r>
    <r>
      <rPr>
        <b/>
        <sz val="10"/>
        <rFont val="Times New Roman"/>
        <family val="1"/>
      </rPr>
      <t>перший (спеціаліст)</t>
    </r>
  </si>
  <si>
    <t xml:space="preserve"> кримінал. процесу і криміналістики</t>
  </si>
  <si>
    <t>кримінал. права і кримінології</t>
  </si>
  <si>
    <t>НД 03.01</t>
  </si>
  <si>
    <t>цивільн. права і процесу</t>
  </si>
  <si>
    <t xml:space="preserve"> адміністративного права</t>
  </si>
  <si>
    <t>НД 03.02</t>
  </si>
  <si>
    <t>НД 03.03</t>
  </si>
  <si>
    <t>НД 03.04</t>
  </si>
  <si>
    <t>НД 03.05</t>
  </si>
  <si>
    <t>НД 03.06</t>
  </si>
  <si>
    <t>НД 03.07</t>
  </si>
  <si>
    <t>НД 03.08</t>
  </si>
  <si>
    <t>ВД 2.09</t>
  </si>
  <si>
    <t>ВД 2.07</t>
  </si>
  <si>
    <t>ВД 2.08</t>
  </si>
  <si>
    <t>ВД 2.10</t>
  </si>
  <si>
    <t>ВД 2.23</t>
  </si>
  <si>
    <t>ВД 2.24</t>
  </si>
  <si>
    <t xml:space="preserve"> Господарсько-процесуальне право України (оглядові лекції)</t>
  </si>
  <si>
    <t>Інтелектуальної власності</t>
  </si>
  <si>
    <t>НД 04.01</t>
  </si>
  <si>
    <t>НД 04.02</t>
  </si>
  <si>
    <t>НД 04.03</t>
  </si>
  <si>
    <t>НД 04.04</t>
  </si>
  <si>
    <t>НД 04.05</t>
  </si>
  <si>
    <t>НД 04.06</t>
  </si>
  <si>
    <t>НД 04.07</t>
  </si>
  <si>
    <t>ВД 2.11</t>
  </si>
  <si>
    <t>ВД 2.12</t>
  </si>
  <si>
    <t>ВД 2.13</t>
  </si>
  <si>
    <t>ВД 2.14</t>
  </si>
  <si>
    <t>ВД 2.15</t>
  </si>
  <si>
    <t>ВД 2.25</t>
  </si>
  <si>
    <t>ВД 2.26</t>
  </si>
  <si>
    <t>НД 05.01</t>
  </si>
  <si>
    <t>НД 05.02</t>
  </si>
  <si>
    <t>НД 05.03</t>
  </si>
  <si>
    <t>НД 05.04</t>
  </si>
  <si>
    <t>НД 05.05</t>
  </si>
  <si>
    <t>НД 05.06</t>
  </si>
  <si>
    <t>НД 05.07</t>
  </si>
  <si>
    <t>НД 05.08</t>
  </si>
  <si>
    <t>адмін. та фінансового права</t>
  </si>
  <si>
    <t>теорії та філософії права</t>
  </si>
  <si>
    <t>ВД 2.27</t>
  </si>
  <si>
    <t>ВД 2.28</t>
  </si>
  <si>
    <t>С</t>
  </si>
  <si>
    <t>П</t>
  </si>
  <si>
    <r>
      <t xml:space="preserve">Практика: </t>
    </r>
    <r>
      <rPr>
        <sz val="12"/>
        <rFont val="Times New Roman"/>
        <family val="1"/>
      </rPr>
      <t>виробнича з 16.01.2017р. до 12.02.2017р.</t>
    </r>
  </si>
  <si>
    <t>ІІ семестр з 13.02.2017р. по 04.03.2017р.</t>
  </si>
  <si>
    <t xml:space="preserve">І семестр з 17.10.2016р. по 05.11.2016р.; </t>
  </si>
  <si>
    <t>з 01.06. 2016р. до 08.06.2017 р.</t>
  </si>
  <si>
    <t xml:space="preserve">Захист корпоративних прав </t>
  </si>
  <si>
    <t xml:space="preserve"> України </t>
  </si>
  <si>
    <t xml:space="preserve"> Господарсько-процесуальне право</t>
  </si>
  <si>
    <t>Спеціалізація  "Корпоративне право"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</si>
</sst>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[$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  <xf numFmtId="0" fontId="1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83" fontId="1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textRotation="90"/>
      <protection locked="0"/>
    </xf>
    <xf numFmtId="0" fontId="2" fillId="0" borderId="16" xfId="0" applyFont="1" applyBorder="1" applyAlignment="1" applyProtection="1">
      <alignment horizontal="center" textRotation="90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8"/>
  <sheetViews>
    <sheetView zoomScalePageLayoutView="0" workbookViewId="0" topLeftCell="F28">
      <selection activeCell="W50" sqref="W50"/>
    </sheetView>
  </sheetViews>
  <sheetFormatPr defaultColWidth="9.140625" defaultRowHeight="12.75"/>
  <cols>
    <col min="1" max="1" width="2.7109375" style="3" customWidth="1"/>
    <col min="2" max="55" width="3.28125" style="3" customWidth="1"/>
    <col min="56" max="16384" width="9.140625" style="3" customWidth="1"/>
  </cols>
  <sheetData>
    <row r="1" spans="1:55" s="22" customFormat="1" ht="17.2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s="22" customFormat="1" ht="16.5" customHeight="1">
      <c r="A2" s="95" t="s">
        <v>164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29" s="22" customFormat="1" ht="12.75">
      <c r="B3" s="23" t="s">
        <v>27</v>
      </c>
      <c r="T3" s="22" t="s">
        <v>55</v>
      </c>
      <c r="Z3" s="24" t="s">
        <v>161</v>
      </c>
      <c r="AA3" s="25"/>
      <c r="AB3" s="25"/>
      <c r="AC3" s="25"/>
    </row>
    <row r="4" spans="2:29" s="22" customFormat="1" ht="12.75">
      <c r="B4" s="22" t="s">
        <v>28</v>
      </c>
      <c r="T4" s="22" t="s">
        <v>84</v>
      </c>
      <c r="Z4" s="25" t="s">
        <v>162</v>
      </c>
      <c r="AA4" s="25"/>
      <c r="AB4" s="25"/>
      <c r="AC4" s="25"/>
    </row>
    <row r="5" spans="2:26" s="22" customFormat="1" ht="12.75">
      <c r="B5" s="22" t="s">
        <v>29</v>
      </c>
      <c r="T5" s="22" t="s">
        <v>26</v>
      </c>
      <c r="Z5" s="22" t="s">
        <v>165</v>
      </c>
    </row>
    <row r="6" spans="18:26" s="22" customFormat="1" ht="12.75">
      <c r="R6" s="23"/>
      <c r="S6" s="23"/>
      <c r="T6" s="22" t="s">
        <v>103</v>
      </c>
      <c r="U6" s="23"/>
      <c r="V6" s="23"/>
      <c r="Z6" s="22" t="s">
        <v>163</v>
      </c>
    </row>
    <row r="7" spans="18:22" s="22" customFormat="1" ht="5.25" customHeight="1">
      <c r="R7" s="23"/>
      <c r="S7" s="23"/>
      <c r="T7" s="23"/>
      <c r="U7" s="23"/>
      <c r="V7" s="23"/>
    </row>
    <row r="8" spans="1:53" s="22" customFormat="1" ht="12.75">
      <c r="A8" s="96" t="s">
        <v>71</v>
      </c>
      <c r="B8" s="70" t="s">
        <v>72</v>
      </c>
      <c r="C8" s="71"/>
      <c r="D8" s="71"/>
      <c r="E8" s="72"/>
      <c r="F8" s="70" t="s">
        <v>73</v>
      </c>
      <c r="G8" s="71"/>
      <c r="H8" s="71"/>
      <c r="I8" s="72"/>
      <c r="J8" s="70" t="s">
        <v>74</v>
      </c>
      <c r="K8" s="71"/>
      <c r="L8" s="71"/>
      <c r="M8" s="71"/>
      <c r="N8" s="72"/>
      <c r="O8" s="70" t="s">
        <v>75</v>
      </c>
      <c r="P8" s="71"/>
      <c r="Q8" s="71"/>
      <c r="R8" s="72"/>
      <c r="S8" s="70" t="s">
        <v>76</v>
      </c>
      <c r="T8" s="71"/>
      <c r="U8" s="71"/>
      <c r="V8" s="71"/>
      <c r="W8" s="72"/>
      <c r="X8" s="70" t="s">
        <v>77</v>
      </c>
      <c r="Y8" s="71"/>
      <c r="Z8" s="71"/>
      <c r="AA8" s="72"/>
      <c r="AB8" s="70" t="s">
        <v>78</v>
      </c>
      <c r="AC8" s="71"/>
      <c r="AD8" s="71"/>
      <c r="AE8" s="72"/>
      <c r="AF8" s="70" t="s">
        <v>79</v>
      </c>
      <c r="AG8" s="71"/>
      <c r="AH8" s="71"/>
      <c r="AI8" s="72"/>
      <c r="AJ8" s="70" t="s">
        <v>80</v>
      </c>
      <c r="AK8" s="71"/>
      <c r="AL8" s="71"/>
      <c r="AM8" s="71"/>
      <c r="AN8" s="72"/>
      <c r="AO8" s="70" t="s">
        <v>81</v>
      </c>
      <c r="AP8" s="71"/>
      <c r="AQ8" s="71"/>
      <c r="AR8" s="72"/>
      <c r="AS8" s="70" t="s">
        <v>82</v>
      </c>
      <c r="AT8" s="71"/>
      <c r="AU8" s="71"/>
      <c r="AV8" s="71"/>
      <c r="AW8" s="72"/>
      <c r="AX8" s="70" t="s">
        <v>83</v>
      </c>
      <c r="AY8" s="71"/>
      <c r="AZ8" s="71"/>
      <c r="BA8" s="72"/>
    </row>
    <row r="9" spans="1:53" s="22" customFormat="1" ht="12.75">
      <c r="A9" s="9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40">
        <v>52</v>
      </c>
    </row>
    <row r="10" spans="1:53" s="22" customFormat="1" ht="12.75">
      <c r="A10" s="27" t="s">
        <v>104</v>
      </c>
      <c r="B10" s="28"/>
      <c r="C10" s="28"/>
      <c r="D10" s="28"/>
      <c r="E10" s="28"/>
      <c r="F10" s="28"/>
      <c r="G10" s="28" t="s">
        <v>237</v>
      </c>
      <c r="H10" s="28" t="s">
        <v>237</v>
      </c>
      <c r="I10" s="28" t="s">
        <v>237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238</v>
      </c>
      <c r="V10" s="28" t="s">
        <v>238</v>
      </c>
      <c r="W10" s="28" t="s">
        <v>238</v>
      </c>
      <c r="X10" s="28" t="s">
        <v>238</v>
      </c>
      <c r="Y10" s="28" t="s">
        <v>237</v>
      </c>
      <c r="Z10" s="28" t="s">
        <v>237</v>
      </c>
      <c r="AA10" s="28" t="s">
        <v>237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29"/>
      <c r="AV10" s="29"/>
      <c r="AW10" s="29"/>
      <c r="AX10" s="29"/>
      <c r="AY10" s="29"/>
      <c r="AZ10" s="29"/>
      <c r="BA10" s="41"/>
    </row>
    <row r="11" spans="1:53" s="22" customFormat="1" ht="12.75">
      <c r="A11" s="30"/>
      <c r="B11" s="30" t="s">
        <v>154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ht="10.5" customHeight="1">
      <c r="Q12" s="3" t="s">
        <v>174</v>
      </c>
    </row>
    <row r="13" ht="4.5" customHeight="1"/>
    <row r="14" spans="1:55" ht="12.75" customHeight="1">
      <c r="A14" s="73" t="s">
        <v>24</v>
      </c>
      <c r="B14" s="73" t="s">
        <v>65</v>
      </c>
      <c r="C14" s="73"/>
      <c r="D14" s="73"/>
      <c r="E14" s="62" t="s">
        <v>0</v>
      </c>
      <c r="F14" s="62"/>
      <c r="G14" s="62"/>
      <c r="H14" s="62"/>
      <c r="I14" s="62"/>
      <c r="J14" s="62"/>
      <c r="K14" s="62"/>
      <c r="L14" s="62"/>
      <c r="M14" s="62"/>
      <c r="N14" s="62" t="s">
        <v>1</v>
      </c>
      <c r="O14" s="62"/>
      <c r="P14" s="73" t="s">
        <v>4</v>
      </c>
      <c r="Q14" s="62" t="s">
        <v>5</v>
      </c>
      <c r="R14" s="62"/>
      <c r="S14" s="62" t="s">
        <v>66</v>
      </c>
      <c r="T14" s="62"/>
      <c r="U14" s="62"/>
      <c r="V14" s="62"/>
      <c r="W14" s="62" t="s">
        <v>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89" t="s">
        <v>17</v>
      </c>
      <c r="AT14" s="89"/>
      <c r="AU14" s="89"/>
      <c r="AV14" s="89"/>
      <c r="AW14" s="73" t="s">
        <v>22</v>
      </c>
      <c r="AX14" s="62" t="s">
        <v>23</v>
      </c>
      <c r="AY14" s="62"/>
      <c r="AZ14" s="62"/>
      <c r="BA14" s="62"/>
      <c r="BB14" s="62"/>
      <c r="BC14" s="62"/>
    </row>
    <row r="15" spans="1:55" ht="12.75">
      <c r="A15" s="73"/>
      <c r="B15" s="73"/>
      <c r="C15" s="73"/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62"/>
      <c r="R15" s="62"/>
      <c r="S15" s="62"/>
      <c r="T15" s="62"/>
      <c r="U15" s="62"/>
      <c r="V15" s="62"/>
      <c r="W15" s="73" t="s">
        <v>10</v>
      </c>
      <c r="X15" s="73" t="s">
        <v>69</v>
      </c>
      <c r="Y15" s="62" t="s">
        <v>70</v>
      </c>
      <c r="Z15" s="62"/>
      <c r="AA15" s="62"/>
      <c r="AB15" s="62"/>
      <c r="AC15" s="73" t="s">
        <v>16</v>
      </c>
      <c r="AD15" s="73" t="s">
        <v>64</v>
      </c>
      <c r="AE15" s="90" t="s">
        <v>12</v>
      </c>
      <c r="AF15" s="90"/>
      <c r="AG15" s="90"/>
      <c r="AH15" s="73" t="s">
        <v>10</v>
      </c>
      <c r="AI15" s="73" t="s">
        <v>69</v>
      </c>
      <c r="AJ15" s="62" t="s">
        <v>70</v>
      </c>
      <c r="AK15" s="62"/>
      <c r="AL15" s="62"/>
      <c r="AM15" s="62"/>
      <c r="AN15" s="73" t="s">
        <v>16</v>
      </c>
      <c r="AO15" s="73" t="s">
        <v>64</v>
      </c>
      <c r="AP15" s="90" t="s">
        <v>12</v>
      </c>
      <c r="AQ15" s="90"/>
      <c r="AR15" s="90"/>
      <c r="AS15" s="89"/>
      <c r="AT15" s="89"/>
      <c r="AU15" s="89"/>
      <c r="AV15" s="89"/>
      <c r="AW15" s="73"/>
      <c r="AX15" s="62"/>
      <c r="AY15" s="62"/>
      <c r="AZ15" s="62"/>
      <c r="BA15" s="62"/>
      <c r="BB15" s="62"/>
      <c r="BC15" s="62"/>
    </row>
    <row r="16" spans="1:55" ht="12.75" customHeight="1">
      <c r="A16" s="73"/>
      <c r="B16" s="73"/>
      <c r="C16" s="73"/>
      <c r="D16" s="7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62"/>
      <c r="R16" s="62"/>
      <c r="S16" s="62"/>
      <c r="T16" s="62"/>
      <c r="U16" s="62"/>
      <c r="V16" s="62"/>
      <c r="W16" s="73"/>
      <c r="X16" s="73"/>
      <c r="Y16" s="73" t="s">
        <v>11</v>
      </c>
      <c r="Z16" s="90" t="s">
        <v>12</v>
      </c>
      <c r="AA16" s="90"/>
      <c r="AB16" s="90"/>
      <c r="AC16" s="73"/>
      <c r="AD16" s="73"/>
      <c r="AE16" s="90"/>
      <c r="AF16" s="90"/>
      <c r="AG16" s="90"/>
      <c r="AH16" s="73"/>
      <c r="AI16" s="73"/>
      <c r="AJ16" s="73" t="s">
        <v>11</v>
      </c>
      <c r="AK16" s="90" t="s">
        <v>12</v>
      </c>
      <c r="AL16" s="90"/>
      <c r="AM16" s="90"/>
      <c r="AN16" s="73"/>
      <c r="AO16" s="73"/>
      <c r="AP16" s="90"/>
      <c r="AQ16" s="90"/>
      <c r="AR16" s="90"/>
      <c r="AS16" s="89"/>
      <c r="AT16" s="89"/>
      <c r="AU16" s="89"/>
      <c r="AV16" s="89"/>
      <c r="AW16" s="73"/>
      <c r="AX16" s="62"/>
      <c r="AY16" s="62"/>
      <c r="AZ16" s="62"/>
      <c r="BA16" s="62"/>
      <c r="BB16" s="62"/>
      <c r="BC16" s="62"/>
    </row>
    <row r="17" spans="1:55" ht="66.75" customHeight="1">
      <c r="A17" s="73"/>
      <c r="B17" s="73"/>
      <c r="C17" s="73"/>
      <c r="D17" s="73"/>
      <c r="E17" s="62"/>
      <c r="F17" s="62"/>
      <c r="G17" s="62"/>
      <c r="H17" s="62"/>
      <c r="I17" s="62"/>
      <c r="J17" s="62"/>
      <c r="K17" s="62"/>
      <c r="L17" s="62"/>
      <c r="M17" s="62"/>
      <c r="N17" s="5" t="s">
        <v>2</v>
      </c>
      <c r="O17" s="5" t="s">
        <v>3</v>
      </c>
      <c r="P17" s="73"/>
      <c r="Q17" s="5" t="s">
        <v>6</v>
      </c>
      <c r="R17" s="5" t="s">
        <v>7</v>
      </c>
      <c r="S17" s="84" t="s">
        <v>67</v>
      </c>
      <c r="T17" s="85"/>
      <c r="U17" s="86" t="s">
        <v>68</v>
      </c>
      <c r="V17" s="87"/>
      <c r="W17" s="73"/>
      <c r="X17" s="73"/>
      <c r="Y17" s="73"/>
      <c r="Z17" s="5" t="s">
        <v>13</v>
      </c>
      <c r="AA17" s="5" t="s">
        <v>14</v>
      </c>
      <c r="AB17" s="5" t="s">
        <v>15</v>
      </c>
      <c r="AC17" s="73"/>
      <c r="AD17" s="73"/>
      <c r="AE17" s="5" t="s">
        <v>13</v>
      </c>
      <c r="AF17" s="5" t="s">
        <v>14</v>
      </c>
      <c r="AG17" s="5" t="s">
        <v>15</v>
      </c>
      <c r="AH17" s="73"/>
      <c r="AI17" s="73"/>
      <c r="AJ17" s="73"/>
      <c r="AK17" s="5" t="s">
        <v>13</v>
      </c>
      <c r="AL17" s="5" t="s">
        <v>14</v>
      </c>
      <c r="AM17" s="5" t="s">
        <v>15</v>
      </c>
      <c r="AN17" s="73"/>
      <c r="AO17" s="73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34</v>
      </c>
      <c r="AV17" s="5" t="s">
        <v>21</v>
      </c>
      <c r="AW17" s="73"/>
      <c r="AX17" s="62"/>
      <c r="AY17" s="62"/>
      <c r="AZ17" s="62"/>
      <c r="BA17" s="62"/>
      <c r="BB17" s="62"/>
      <c r="BC17" s="62"/>
    </row>
    <row r="18" spans="1:55" s="21" customFormat="1" ht="13.5" customHeight="1">
      <c r="A18" s="74" t="s">
        <v>63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</row>
    <row r="19" spans="1:55" ht="24" customHeight="1">
      <c r="A19" s="6">
        <v>1</v>
      </c>
      <c r="B19" s="62" t="s">
        <v>96</v>
      </c>
      <c r="C19" s="62"/>
      <c r="D19" s="62"/>
      <c r="E19" s="92" t="s">
        <v>33</v>
      </c>
      <c r="F19" s="92"/>
      <c r="G19" s="92"/>
      <c r="H19" s="92"/>
      <c r="I19" s="92"/>
      <c r="J19" s="92"/>
      <c r="K19" s="92"/>
      <c r="L19" s="92"/>
      <c r="M19" s="92"/>
      <c r="N19" s="6"/>
      <c r="O19" s="6"/>
      <c r="P19" s="6">
        <v>80</v>
      </c>
      <c r="Q19" s="6">
        <v>4</v>
      </c>
      <c r="R19" s="6"/>
      <c r="S19" s="66">
        <f>U19</f>
        <v>180</v>
      </c>
      <c r="T19" s="67"/>
      <c r="U19" s="66">
        <f>X19+AI19</f>
        <v>180</v>
      </c>
      <c r="V19" s="67"/>
      <c r="W19" s="16">
        <f>X19/30</f>
        <v>3</v>
      </c>
      <c r="X19" s="16">
        <f>Y19+AC19</f>
        <v>90</v>
      </c>
      <c r="Y19" s="6">
        <f>SUM(Z19:AA19)</f>
        <v>6</v>
      </c>
      <c r="Z19" s="6">
        <v>6</v>
      </c>
      <c r="AA19" s="6">
        <f>AF19*16</f>
        <v>0</v>
      </c>
      <c r="AB19" s="6"/>
      <c r="AC19" s="6">
        <v>84</v>
      </c>
      <c r="AD19" s="16">
        <f>SUM(AE19:AF19)</f>
        <v>0</v>
      </c>
      <c r="AE19" s="6"/>
      <c r="AF19" s="6"/>
      <c r="AG19" s="6"/>
      <c r="AH19" s="16">
        <f>AI19/30</f>
        <v>3</v>
      </c>
      <c r="AI19" s="16">
        <f>AJ19+AN19</f>
        <v>90</v>
      </c>
      <c r="AJ19" s="6">
        <f>SUM(AK19:AM19)</f>
        <v>14</v>
      </c>
      <c r="AK19" s="6">
        <v>6</v>
      </c>
      <c r="AL19" s="6">
        <v>8</v>
      </c>
      <c r="AM19" s="6"/>
      <c r="AN19" s="6">
        <v>76</v>
      </c>
      <c r="AO19" s="16"/>
      <c r="AP19" s="6"/>
      <c r="AQ19" s="6"/>
      <c r="AR19" s="6"/>
      <c r="AS19" s="6" t="s">
        <v>109</v>
      </c>
      <c r="AT19" s="6"/>
      <c r="AU19" s="6"/>
      <c r="AV19" s="6"/>
      <c r="AW19" s="6"/>
      <c r="AX19" s="62" t="s">
        <v>36</v>
      </c>
      <c r="AY19" s="62"/>
      <c r="AZ19" s="62"/>
      <c r="BA19" s="62"/>
      <c r="BB19" s="62"/>
      <c r="BC19" s="62"/>
    </row>
    <row r="20" spans="1:55" ht="24" customHeight="1">
      <c r="A20" s="6">
        <v>2</v>
      </c>
      <c r="B20" s="62" t="s">
        <v>97</v>
      </c>
      <c r="C20" s="62"/>
      <c r="D20" s="62"/>
      <c r="E20" s="93" t="s">
        <v>52</v>
      </c>
      <c r="F20" s="93"/>
      <c r="G20" s="93"/>
      <c r="H20" s="93"/>
      <c r="I20" s="93"/>
      <c r="J20" s="93"/>
      <c r="K20" s="93"/>
      <c r="L20" s="93"/>
      <c r="M20" s="93"/>
      <c r="N20" s="6"/>
      <c r="O20" s="6"/>
      <c r="P20" s="6">
        <v>80</v>
      </c>
      <c r="Q20" s="6">
        <v>4</v>
      </c>
      <c r="R20" s="6"/>
      <c r="S20" s="66">
        <f>U20</f>
        <v>180</v>
      </c>
      <c r="T20" s="67"/>
      <c r="U20" s="66">
        <f>X20+AI20</f>
        <v>180</v>
      </c>
      <c r="V20" s="67"/>
      <c r="W20" s="16">
        <f>X20/30</f>
        <v>0</v>
      </c>
      <c r="X20" s="16">
        <f>Y20+AC20</f>
        <v>0</v>
      </c>
      <c r="Y20" s="6">
        <f>SUM(Z20:AA20)</f>
        <v>0</v>
      </c>
      <c r="Z20" s="6">
        <f>AE20*16</f>
        <v>0</v>
      </c>
      <c r="AA20" s="6">
        <f>AF20*16</f>
        <v>0</v>
      </c>
      <c r="AB20" s="6"/>
      <c r="AC20" s="6"/>
      <c r="AD20" s="16">
        <f>SUM(AE20:AF20)</f>
        <v>0</v>
      </c>
      <c r="AE20" s="6"/>
      <c r="AF20" s="6"/>
      <c r="AG20" s="6"/>
      <c r="AH20" s="16">
        <f>AI20/30</f>
        <v>6</v>
      </c>
      <c r="AI20" s="16">
        <f>AJ20+AN20</f>
        <v>180</v>
      </c>
      <c r="AJ20" s="6">
        <f>SUM(AK20:AM20)</f>
        <v>14</v>
      </c>
      <c r="AK20" s="6">
        <v>6</v>
      </c>
      <c r="AL20" s="6">
        <v>8</v>
      </c>
      <c r="AM20" s="6"/>
      <c r="AN20" s="6">
        <v>166</v>
      </c>
      <c r="AO20" s="16"/>
      <c r="AP20" s="6"/>
      <c r="AQ20" s="6"/>
      <c r="AR20" s="6"/>
      <c r="AS20" s="10"/>
      <c r="AT20" s="6">
        <v>2</v>
      </c>
      <c r="AU20" s="6"/>
      <c r="AV20" s="6"/>
      <c r="AW20" s="6"/>
      <c r="AX20" s="62" t="s">
        <v>41</v>
      </c>
      <c r="AY20" s="62"/>
      <c r="AZ20" s="62"/>
      <c r="BA20" s="62"/>
      <c r="BB20" s="62"/>
      <c r="BC20" s="62"/>
    </row>
    <row r="21" spans="1:55" s="21" customFormat="1" ht="12" customHeight="1">
      <c r="A21" s="74" t="s">
        <v>155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</row>
    <row r="22" spans="1:55" ht="24" customHeight="1">
      <c r="A22" s="6"/>
      <c r="B22" s="62"/>
      <c r="C22" s="62"/>
      <c r="D22" s="62"/>
      <c r="E22" s="88" t="s">
        <v>35</v>
      </c>
      <c r="F22" s="88"/>
      <c r="G22" s="88"/>
      <c r="H22" s="88"/>
      <c r="I22" s="88"/>
      <c r="J22" s="88"/>
      <c r="K22" s="88"/>
      <c r="L22" s="88"/>
      <c r="M22" s="88"/>
      <c r="N22" s="6"/>
      <c r="O22" s="6"/>
      <c r="P22" s="6"/>
      <c r="Q22" s="6"/>
      <c r="R22" s="6"/>
      <c r="S22" s="66">
        <f>U22</f>
        <v>1170</v>
      </c>
      <c r="T22" s="67"/>
      <c r="U22" s="66">
        <f>X22+AI22</f>
        <v>1170</v>
      </c>
      <c r="V22" s="67"/>
      <c r="W22" s="16">
        <f>X22/30</f>
        <v>24</v>
      </c>
      <c r="X22" s="16">
        <f>Y22+AC22</f>
        <v>720</v>
      </c>
      <c r="Y22" s="6">
        <f>SUM(Z22:AA22)</f>
        <v>132</v>
      </c>
      <c r="Z22" s="6">
        <v>84</v>
      </c>
      <c r="AA22" s="6">
        <v>48</v>
      </c>
      <c r="AB22" s="6"/>
      <c r="AC22" s="6">
        <v>588</v>
      </c>
      <c r="AD22" s="6"/>
      <c r="AE22" s="6"/>
      <c r="AF22" s="6"/>
      <c r="AG22" s="6"/>
      <c r="AH22" s="16">
        <f>AI22/30</f>
        <v>15</v>
      </c>
      <c r="AI22" s="16">
        <f>AJ22+AN22</f>
        <v>450</v>
      </c>
      <c r="AJ22" s="6">
        <f>SUM(AK22:AL22)</f>
        <v>88</v>
      </c>
      <c r="AK22" s="6">
        <v>44</v>
      </c>
      <c r="AL22" s="6">
        <v>44</v>
      </c>
      <c r="AM22" s="6"/>
      <c r="AN22" s="6">
        <v>362</v>
      </c>
      <c r="AO22" s="6"/>
      <c r="AP22" s="6"/>
      <c r="AQ22" s="6"/>
      <c r="AR22" s="6"/>
      <c r="AS22" s="48" t="s">
        <v>111</v>
      </c>
      <c r="AT22" s="48" t="s">
        <v>110</v>
      </c>
      <c r="AU22" s="44"/>
      <c r="AV22" s="6"/>
      <c r="AW22" s="6"/>
      <c r="AX22" s="62"/>
      <c r="AY22" s="62"/>
      <c r="AZ22" s="62"/>
      <c r="BA22" s="62"/>
      <c r="BB22" s="62"/>
      <c r="BC22" s="62"/>
    </row>
    <row r="23" spans="1:55" ht="14.25" customHeight="1">
      <c r="A23" s="4"/>
      <c r="B23" s="91"/>
      <c r="C23" s="91"/>
      <c r="D23" s="91"/>
      <c r="E23" s="75" t="s">
        <v>30</v>
      </c>
      <c r="F23" s="75"/>
      <c r="G23" s="75"/>
      <c r="H23" s="75"/>
      <c r="I23" s="75"/>
      <c r="J23" s="75"/>
      <c r="K23" s="75"/>
      <c r="L23" s="75"/>
      <c r="M23" s="75"/>
      <c r="N23" s="4"/>
      <c r="O23" s="4"/>
      <c r="P23" s="4"/>
      <c r="Q23" s="4"/>
      <c r="R23" s="4"/>
      <c r="S23" s="68">
        <f>SUM(S19:T20,S22)</f>
        <v>1530</v>
      </c>
      <c r="T23" s="69"/>
      <c r="U23" s="68">
        <f>SUM(U19:V20,U22)</f>
        <v>1530</v>
      </c>
      <c r="V23" s="69"/>
      <c r="W23" s="17">
        <f>SUM(W19:W20,W22)</f>
        <v>27</v>
      </c>
      <c r="X23" s="17">
        <f>SUM(X19:X20,X22)</f>
        <v>810</v>
      </c>
      <c r="Y23" s="17">
        <f>SUM(Y19:Y20,Y22)</f>
        <v>138</v>
      </c>
      <c r="Z23" s="17">
        <f>SUM(Z19:Z20,Z22)</f>
        <v>90</v>
      </c>
      <c r="AA23" s="17">
        <f aca="true" t="shared" si="0" ref="AA23:AN23">SUM(AA19:AA20,AA22)</f>
        <v>48</v>
      </c>
      <c r="AB23" s="17"/>
      <c r="AC23" s="17">
        <f t="shared" si="0"/>
        <v>672</v>
      </c>
      <c r="AD23" s="17"/>
      <c r="AE23" s="17"/>
      <c r="AF23" s="17"/>
      <c r="AG23" s="17"/>
      <c r="AH23" s="17">
        <f t="shared" si="0"/>
        <v>24</v>
      </c>
      <c r="AI23" s="17">
        <f t="shared" si="0"/>
        <v>720</v>
      </c>
      <c r="AJ23" s="17">
        <f t="shared" si="0"/>
        <v>116</v>
      </c>
      <c r="AK23" s="17">
        <f t="shared" si="0"/>
        <v>56</v>
      </c>
      <c r="AL23" s="17">
        <f t="shared" si="0"/>
        <v>60</v>
      </c>
      <c r="AM23" s="17"/>
      <c r="AN23" s="17">
        <f t="shared" si="0"/>
        <v>604</v>
      </c>
      <c r="AO23" s="17"/>
      <c r="AP23" s="17"/>
      <c r="AQ23" s="17"/>
      <c r="AR23" s="17"/>
      <c r="AS23" s="9" t="s">
        <v>152</v>
      </c>
      <c r="AT23" s="9" t="s">
        <v>175</v>
      </c>
      <c r="AU23" s="9"/>
      <c r="AV23" s="4"/>
      <c r="AW23" s="4"/>
      <c r="AX23" s="91"/>
      <c r="AY23" s="91"/>
      <c r="AZ23" s="91"/>
      <c r="BA23" s="91"/>
      <c r="BB23" s="91"/>
      <c r="BC23" s="91"/>
    </row>
    <row r="24" spans="1:55" ht="15.75" customHeight="1">
      <c r="A24" s="6"/>
      <c r="B24" s="62"/>
      <c r="C24" s="62"/>
      <c r="D24" s="62"/>
      <c r="E24" s="63" t="s">
        <v>156</v>
      </c>
      <c r="F24" s="63"/>
      <c r="G24" s="63"/>
      <c r="H24" s="63"/>
      <c r="I24" s="63"/>
      <c r="J24" s="63"/>
      <c r="K24" s="63"/>
      <c r="L24" s="63"/>
      <c r="M24" s="63"/>
      <c r="N24" s="6"/>
      <c r="O24" s="6"/>
      <c r="P24" s="6">
        <v>80</v>
      </c>
      <c r="Q24" s="6"/>
      <c r="R24" s="6"/>
      <c r="S24" s="64"/>
      <c r="T24" s="65"/>
      <c r="U24" s="64"/>
      <c r="V24" s="6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>
        <v>10</v>
      </c>
      <c r="AK24" s="6">
        <v>10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10"/>
      <c r="AX24" s="62" t="s">
        <v>36</v>
      </c>
      <c r="AY24" s="62"/>
      <c r="AZ24" s="62"/>
      <c r="BA24" s="62"/>
      <c r="BB24" s="62"/>
      <c r="BC24" s="62"/>
    </row>
    <row r="25" spans="1:55" ht="30" customHeight="1">
      <c r="A25" s="6"/>
      <c r="B25" s="62"/>
      <c r="C25" s="62"/>
      <c r="D25" s="62"/>
      <c r="E25" s="63" t="s">
        <v>37</v>
      </c>
      <c r="F25" s="63"/>
      <c r="G25" s="63"/>
      <c r="H25" s="63"/>
      <c r="I25" s="63"/>
      <c r="J25" s="63"/>
      <c r="K25" s="63"/>
      <c r="L25" s="63"/>
      <c r="M25" s="63"/>
      <c r="N25" s="6"/>
      <c r="O25" s="6"/>
      <c r="P25" s="6">
        <v>80</v>
      </c>
      <c r="Q25" s="6"/>
      <c r="R25" s="6"/>
      <c r="S25" s="64"/>
      <c r="T25" s="65"/>
      <c r="U25" s="64"/>
      <c r="V25" s="6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20</v>
      </c>
      <c r="AK25" s="6">
        <v>20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10" t="s">
        <v>153</v>
      </c>
      <c r="AX25" s="62"/>
      <c r="AY25" s="62"/>
      <c r="AZ25" s="62"/>
      <c r="BA25" s="62"/>
      <c r="BB25" s="62"/>
      <c r="BC25" s="62"/>
    </row>
    <row r="26" spans="1:5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5" s="22" customFormat="1" ht="12" customHeight="1">
      <c r="A28" s="33"/>
      <c r="B28" s="34" t="s">
        <v>85</v>
      </c>
      <c r="C28" s="33"/>
      <c r="D28" s="33"/>
      <c r="E28" s="35"/>
      <c r="F28" s="35"/>
      <c r="G28" s="35"/>
      <c r="H28" s="35"/>
      <c r="I28" s="35"/>
      <c r="J28" s="35"/>
      <c r="K28" s="35"/>
      <c r="L28" s="35"/>
      <c r="M28" s="35"/>
      <c r="N28" s="33"/>
      <c r="O28" s="33"/>
      <c r="P28" s="33"/>
      <c r="Q28" s="33"/>
      <c r="R28" s="33"/>
      <c r="S28" s="33"/>
      <c r="T28" s="33"/>
      <c r="U28" s="33"/>
      <c r="V28" s="33"/>
      <c r="W28" s="36"/>
      <c r="X28" s="36"/>
      <c r="Y28" s="33"/>
      <c r="Z28" s="33"/>
      <c r="AA28" s="33"/>
      <c r="AB28" s="33"/>
      <c r="AC28" s="33"/>
      <c r="AD28" s="33"/>
      <c r="AE28" s="34" t="s">
        <v>86</v>
      </c>
      <c r="AF28" s="33"/>
      <c r="AG28" s="33"/>
      <c r="AH28" s="37"/>
      <c r="AI28" s="37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8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s="22" customFormat="1" ht="12" customHeight="1">
      <c r="A29" s="33"/>
      <c r="B29" s="83" t="s">
        <v>87</v>
      </c>
      <c r="C29" s="76" t="s">
        <v>88</v>
      </c>
      <c r="D29" s="76"/>
      <c r="E29" s="76"/>
      <c r="F29" s="76"/>
      <c r="G29" s="76"/>
      <c r="H29" s="76"/>
      <c r="I29" s="76" t="s">
        <v>89</v>
      </c>
      <c r="J29" s="76"/>
      <c r="K29" s="77" t="s">
        <v>90</v>
      </c>
      <c r="L29" s="77"/>
      <c r="M29" s="77" t="s">
        <v>91</v>
      </c>
      <c r="N29" s="77"/>
      <c r="O29" s="77"/>
      <c r="P29" s="77" t="s">
        <v>92</v>
      </c>
      <c r="Q29" s="77"/>
      <c r="R29" s="77" t="s">
        <v>93</v>
      </c>
      <c r="S29" s="77"/>
      <c r="T29" s="77"/>
      <c r="U29" s="77"/>
      <c r="V29" s="33"/>
      <c r="W29" s="36"/>
      <c r="X29" s="36"/>
      <c r="Y29" s="33"/>
      <c r="Z29" s="33"/>
      <c r="AA29" s="33"/>
      <c r="AB29" s="33"/>
      <c r="AC29" s="33"/>
      <c r="AD29" s="33"/>
      <c r="AE29" s="83" t="s">
        <v>87</v>
      </c>
      <c r="AF29" s="76" t="s">
        <v>94</v>
      </c>
      <c r="AG29" s="76"/>
      <c r="AH29" s="76"/>
      <c r="AI29" s="76"/>
      <c r="AJ29" s="76"/>
      <c r="AK29" s="76"/>
      <c r="AL29" s="76"/>
      <c r="AM29" s="76"/>
      <c r="AN29" s="76"/>
      <c r="AO29" s="76" t="s">
        <v>89</v>
      </c>
      <c r="AP29" s="76"/>
      <c r="AQ29" s="77" t="s">
        <v>91</v>
      </c>
      <c r="AR29" s="77"/>
      <c r="AS29" s="77"/>
      <c r="AT29" s="38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s="22" customFormat="1" ht="12" customHeight="1">
      <c r="A30" s="33"/>
      <c r="B30" s="83"/>
      <c r="C30" s="76"/>
      <c r="D30" s="76"/>
      <c r="E30" s="76"/>
      <c r="F30" s="76"/>
      <c r="G30" s="76"/>
      <c r="H30" s="76"/>
      <c r="I30" s="76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33"/>
      <c r="W30" s="36"/>
      <c r="X30" s="36"/>
      <c r="Y30" s="33"/>
      <c r="Z30" s="33"/>
      <c r="AA30" s="33"/>
      <c r="AB30" s="33"/>
      <c r="AC30" s="33"/>
      <c r="AD30" s="33"/>
      <c r="AE30" s="83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77"/>
      <c r="AS30" s="77"/>
      <c r="AT30" s="38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22" customFormat="1" ht="12" customHeight="1">
      <c r="A31" s="33"/>
      <c r="B31" s="39"/>
      <c r="C31" s="82" t="s">
        <v>123</v>
      </c>
      <c r="D31" s="82"/>
      <c r="E31" s="82"/>
      <c r="F31" s="82"/>
      <c r="G31" s="82"/>
      <c r="H31" s="82"/>
      <c r="I31" s="76">
        <v>2</v>
      </c>
      <c r="J31" s="76"/>
      <c r="K31" s="76">
        <v>4</v>
      </c>
      <c r="L31" s="76"/>
      <c r="M31" s="76">
        <v>6</v>
      </c>
      <c r="N31" s="76"/>
      <c r="O31" s="76"/>
      <c r="P31" s="76">
        <v>180</v>
      </c>
      <c r="Q31" s="76"/>
      <c r="R31" s="76" t="s">
        <v>95</v>
      </c>
      <c r="S31" s="76"/>
      <c r="T31" s="76"/>
      <c r="U31" s="76"/>
      <c r="V31" s="33"/>
      <c r="W31" s="36"/>
      <c r="X31" s="36"/>
      <c r="Y31" s="33"/>
      <c r="Z31" s="33"/>
      <c r="AA31" s="33"/>
      <c r="AB31" s="33"/>
      <c r="AC31" s="33"/>
      <c r="AD31" s="33"/>
      <c r="AE31" s="39">
        <v>1</v>
      </c>
      <c r="AF31" s="82" t="s">
        <v>100</v>
      </c>
      <c r="AG31" s="82"/>
      <c r="AH31" s="82"/>
      <c r="AI31" s="82"/>
      <c r="AJ31" s="82"/>
      <c r="AK31" s="82"/>
      <c r="AL31" s="82"/>
      <c r="AM31" s="82"/>
      <c r="AN31" s="82"/>
      <c r="AO31" s="76">
        <v>2</v>
      </c>
      <c r="AP31" s="76"/>
      <c r="AQ31" s="81">
        <v>1</v>
      </c>
      <c r="AR31" s="81"/>
      <c r="AS31" s="81"/>
      <c r="AT31" s="38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s="22" customFormat="1" ht="12" customHeight="1">
      <c r="A32" s="33"/>
      <c r="B32" s="39"/>
      <c r="C32" s="82" t="s">
        <v>122</v>
      </c>
      <c r="D32" s="82"/>
      <c r="E32" s="82"/>
      <c r="F32" s="82"/>
      <c r="G32" s="82"/>
      <c r="H32" s="82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33"/>
      <c r="W32" s="36"/>
      <c r="X32" s="36"/>
      <c r="Y32" s="33"/>
      <c r="Z32" s="33"/>
      <c r="AA32" s="33"/>
      <c r="AB32" s="33"/>
      <c r="AC32" s="33"/>
      <c r="AD32" s="33"/>
      <c r="AE32" s="39">
        <v>2</v>
      </c>
      <c r="AF32" s="82" t="s">
        <v>101</v>
      </c>
      <c r="AG32" s="82"/>
      <c r="AH32" s="82"/>
      <c r="AI32" s="82"/>
      <c r="AJ32" s="82"/>
      <c r="AK32" s="82"/>
      <c r="AL32" s="82"/>
      <c r="AM32" s="82"/>
      <c r="AN32" s="82"/>
      <c r="AO32" s="76">
        <v>2</v>
      </c>
      <c r="AP32" s="76"/>
      <c r="AQ32" s="81">
        <v>1</v>
      </c>
      <c r="AR32" s="81"/>
      <c r="AS32" s="81"/>
      <c r="AT32" s="38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s="22" customFormat="1" ht="12" customHeight="1">
      <c r="A33" s="33"/>
      <c r="B33" s="33"/>
      <c r="C33" s="35"/>
      <c r="D33" s="33"/>
      <c r="E33" s="35"/>
      <c r="F33" s="35"/>
      <c r="G33" s="35"/>
      <c r="H33" s="35"/>
      <c r="I33" s="35"/>
      <c r="J33" s="35"/>
      <c r="K33" s="35"/>
      <c r="L33" s="35"/>
      <c r="M33" s="35"/>
      <c r="N33" s="33"/>
      <c r="O33" s="33"/>
      <c r="P33" s="33"/>
      <c r="Q33" s="33"/>
      <c r="R33" s="33"/>
      <c r="S33" s="33"/>
      <c r="T33" s="33"/>
      <c r="U33" s="33"/>
      <c r="V33" s="33"/>
      <c r="W33" s="36"/>
      <c r="X33" s="36"/>
      <c r="Y33" s="33"/>
      <c r="Z33" s="33"/>
      <c r="AA33" s="33"/>
      <c r="AB33" s="33"/>
      <c r="AC33" s="33"/>
      <c r="AD33" s="33"/>
      <c r="AE33" s="39">
        <v>3</v>
      </c>
      <c r="AF33" s="78" t="s">
        <v>33</v>
      </c>
      <c r="AG33" s="79"/>
      <c r="AH33" s="79"/>
      <c r="AI33" s="79"/>
      <c r="AJ33" s="79"/>
      <c r="AK33" s="79"/>
      <c r="AL33" s="79"/>
      <c r="AM33" s="79"/>
      <c r="AN33" s="80"/>
      <c r="AO33" s="76">
        <v>2</v>
      </c>
      <c r="AP33" s="76"/>
      <c r="AQ33" s="81">
        <v>1</v>
      </c>
      <c r="AR33" s="81"/>
      <c r="AS33" s="81"/>
      <c r="AT33" s="38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s="22" customFormat="1" ht="8.25" customHeight="1">
      <c r="A34" s="33"/>
      <c r="B34" s="33"/>
      <c r="C34" s="33"/>
      <c r="D34" s="33"/>
      <c r="E34" s="35"/>
      <c r="F34" s="35"/>
      <c r="G34" s="35"/>
      <c r="H34" s="35"/>
      <c r="I34" s="35"/>
      <c r="J34" s="35"/>
      <c r="K34" s="35"/>
      <c r="L34" s="35"/>
      <c r="M34" s="35"/>
      <c r="N34" s="33"/>
      <c r="O34" s="33"/>
      <c r="P34" s="33"/>
      <c r="Q34" s="33"/>
      <c r="R34" s="33"/>
      <c r="S34" s="33"/>
      <c r="T34" s="33"/>
      <c r="U34" s="33"/>
      <c r="V34" s="33"/>
      <c r="W34" s="36"/>
      <c r="X34" s="36"/>
      <c r="Y34" s="33"/>
      <c r="Z34" s="33"/>
      <c r="AA34" s="33"/>
      <c r="AB34" s="33"/>
      <c r="AC34" s="33"/>
      <c r="AD34" s="33"/>
      <c r="AE34" s="33"/>
      <c r="AF34" s="33"/>
      <c r="AG34" s="33"/>
      <c r="AH34" s="37"/>
      <c r="AI34" s="37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8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s="22" customFormat="1" ht="8.25" customHeight="1">
      <c r="A35" s="33"/>
      <c r="B35" s="33"/>
      <c r="C35" s="33"/>
      <c r="D35" s="33"/>
      <c r="E35" s="35"/>
      <c r="F35" s="35"/>
      <c r="G35" s="35"/>
      <c r="H35" s="35"/>
      <c r="I35" s="35"/>
      <c r="J35" s="35"/>
      <c r="K35" s="35"/>
      <c r="L35" s="35"/>
      <c r="M35" s="35"/>
      <c r="N35" s="33"/>
      <c r="O35" s="33"/>
      <c r="P35" s="33"/>
      <c r="Q35" s="33"/>
      <c r="R35" s="33"/>
      <c r="S35" s="33"/>
      <c r="T35" s="33"/>
      <c r="U35" s="33"/>
      <c r="V35" s="33"/>
      <c r="W35" s="36"/>
      <c r="X35" s="36"/>
      <c r="Y35" s="33"/>
      <c r="Z35" s="33"/>
      <c r="AA35" s="33"/>
      <c r="AB35" s="33"/>
      <c r="AC35" s="33"/>
      <c r="AD35" s="33"/>
      <c r="AE35" s="33"/>
      <c r="AF35" s="33"/>
      <c r="AG35" s="33"/>
      <c r="AH35" s="37"/>
      <c r="AI35" s="37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8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55" s="22" customFormat="1" ht="8.25" customHeight="1">
      <c r="A36" s="33"/>
      <c r="B36" s="33"/>
      <c r="C36" s="33"/>
      <c r="D36" s="33"/>
      <c r="E36" s="35"/>
      <c r="F36" s="35"/>
      <c r="G36" s="35"/>
      <c r="H36" s="35"/>
      <c r="I36" s="35"/>
      <c r="J36" s="35"/>
      <c r="K36" s="35"/>
      <c r="L36" s="35"/>
      <c r="M36" s="35"/>
      <c r="N36" s="33"/>
      <c r="O36" s="33"/>
      <c r="P36" s="33"/>
      <c r="Q36" s="33"/>
      <c r="R36" s="33"/>
      <c r="S36" s="33"/>
      <c r="T36" s="33"/>
      <c r="U36" s="33"/>
      <c r="V36" s="33"/>
      <c r="W36" s="36"/>
      <c r="X36" s="36"/>
      <c r="Y36" s="33"/>
      <c r="Z36" s="33"/>
      <c r="AA36" s="33"/>
      <c r="AB36" s="33"/>
      <c r="AC36" s="33"/>
      <c r="AD36" s="33"/>
      <c r="AE36" s="33"/>
      <c r="AF36" s="33"/>
      <c r="AG36" s="33"/>
      <c r="AH36" s="37"/>
      <c r="AI36" s="37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8"/>
      <c r="AU36" s="33"/>
      <c r="AV36" s="33"/>
      <c r="AW36" s="33"/>
      <c r="AX36" s="33"/>
      <c r="AY36" s="33"/>
      <c r="AZ36" s="33"/>
      <c r="BA36" s="33"/>
      <c r="BB36" s="33"/>
      <c r="BC36" s="33"/>
    </row>
    <row r="37" spans="1:50" s="19" customFormat="1" ht="12.75" customHeight="1">
      <c r="A37" s="59"/>
      <c r="B37" s="59"/>
      <c r="C37" s="59"/>
      <c r="D37" s="59"/>
      <c r="E37" s="60" t="s">
        <v>39</v>
      </c>
      <c r="F37" s="60"/>
      <c r="G37" s="60"/>
      <c r="H37" s="60"/>
      <c r="I37" s="60"/>
      <c r="J37" s="60"/>
      <c r="K37" s="60"/>
      <c r="L37" s="60"/>
      <c r="M37" s="60"/>
      <c r="N37" s="59"/>
      <c r="O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C37" s="60" t="s">
        <v>31</v>
      </c>
      <c r="AD37" s="59"/>
      <c r="AE37" s="59"/>
      <c r="AF37" s="59"/>
      <c r="AG37" s="59"/>
      <c r="AH37" s="59"/>
      <c r="AI37" s="59"/>
      <c r="AJ37" s="59"/>
      <c r="AK37" s="59"/>
      <c r="AL37" s="59"/>
      <c r="AM37" s="60" t="s">
        <v>107</v>
      </c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1:50" s="19" customFormat="1" ht="15" customHeight="1">
      <c r="A38" s="59"/>
      <c r="B38" s="59"/>
      <c r="C38" s="59"/>
      <c r="D38" s="59"/>
      <c r="E38" s="59" t="s">
        <v>241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C38" s="59" t="s">
        <v>242</v>
      </c>
      <c r="AD38" s="59"/>
      <c r="AE38" s="59"/>
      <c r="AF38" s="59"/>
      <c r="AG38" s="59"/>
      <c r="AH38" s="59"/>
      <c r="AI38" s="59"/>
      <c r="AJ38" s="59"/>
      <c r="AK38" s="59"/>
      <c r="AL38" s="59"/>
      <c r="AM38" s="57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</row>
    <row r="39" spans="1:50" s="19" customFormat="1" ht="12.75" customHeight="1">
      <c r="A39" s="59"/>
      <c r="B39" s="59"/>
      <c r="C39" s="59"/>
      <c r="D39" s="59"/>
      <c r="E39" s="59" t="s">
        <v>240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C39" s="60" t="s">
        <v>108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60" t="s">
        <v>40</v>
      </c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0" s="19" customFormat="1" ht="17.25" customHeight="1">
      <c r="A40" s="59"/>
      <c r="B40" s="59"/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59"/>
      <c r="T40" s="59"/>
      <c r="U40" s="59"/>
      <c r="V40" s="59"/>
      <c r="W40" s="59"/>
      <c r="X40" s="59"/>
      <c r="Y40" s="59"/>
      <c r="Z40" s="59"/>
      <c r="AA40" s="59"/>
      <c r="AC40" s="59" t="s">
        <v>176</v>
      </c>
      <c r="AD40" s="59"/>
      <c r="AE40" s="59"/>
      <c r="AF40" s="59"/>
      <c r="AG40" s="59"/>
      <c r="AH40" s="59"/>
      <c r="AI40" s="59"/>
      <c r="AJ40" s="59"/>
      <c r="AK40" s="59"/>
      <c r="AL40" s="59"/>
      <c r="AM40" s="57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1:50" s="11" customFormat="1" ht="16.5" customHeight="1">
      <c r="A41" s="13"/>
      <c r="B41" s="13"/>
      <c r="C41" s="13"/>
      <c r="D41" s="13"/>
      <c r="E41" s="60" t="s">
        <v>239</v>
      </c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59"/>
      <c r="T41" s="59"/>
      <c r="U41" s="59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20" customFormat="1" ht="20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49"/>
      <c r="N44" s="50" t="s">
        <v>32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94" t="s">
        <v>166</v>
      </c>
      <c r="AO44" s="94"/>
      <c r="AP44" s="94"/>
      <c r="AQ44" s="94"/>
      <c r="AR44" s="94"/>
      <c r="AS44" s="94"/>
      <c r="AT44" s="94"/>
      <c r="AU44" s="94"/>
      <c r="AV44" s="18"/>
      <c r="AW44" s="18"/>
      <c r="AX44" s="18"/>
    </row>
    <row r="45" spans="1:5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2"/>
      <c r="AW45" s="2"/>
      <c r="AX45" s="2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</sheetData>
  <sheetProtection/>
  <mergeCells count="110">
    <mergeCell ref="AX8:BA8"/>
    <mergeCell ref="AN44:AU44"/>
    <mergeCell ref="E25:M25"/>
    <mergeCell ref="A1:BC1"/>
    <mergeCell ref="A2:BC2"/>
    <mergeCell ref="A8:A9"/>
    <mergeCell ref="B8:E8"/>
    <mergeCell ref="F8:I8"/>
    <mergeCell ref="J8:N8"/>
    <mergeCell ref="O8:R8"/>
    <mergeCell ref="S8:W8"/>
    <mergeCell ref="B20:D20"/>
    <mergeCell ref="B22:D22"/>
    <mergeCell ref="N14:O16"/>
    <mergeCell ref="B19:D19"/>
    <mergeCell ref="B14:D17"/>
    <mergeCell ref="AX23:BC23"/>
    <mergeCell ref="AI15:AI17"/>
    <mergeCell ref="AN15:AN17"/>
    <mergeCell ref="W14:AG14"/>
    <mergeCell ref="A18:BC18"/>
    <mergeCell ref="E19:M19"/>
    <mergeCell ref="S14:V16"/>
    <mergeCell ref="B23:D23"/>
    <mergeCell ref="E20:M20"/>
    <mergeCell ref="AC15:AC17"/>
    <mergeCell ref="AX25:BC25"/>
    <mergeCell ref="Z16:AB16"/>
    <mergeCell ref="AE15:AG16"/>
    <mergeCell ref="AO15:AO17"/>
    <mergeCell ref="AP15:AR16"/>
    <mergeCell ref="AX19:BC19"/>
    <mergeCell ref="AX20:BC20"/>
    <mergeCell ref="AW14:AW17"/>
    <mergeCell ref="AH14:AR14"/>
    <mergeCell ref="AJ16:AJ17"/>
    <mergeCell ref="AS14:AV16"/>
    <mergeCell ref="B25:D25"/>
    <mergeCell ref="A14:A17"/>
    <mergeCell ref="P14:P17"/>
    <mergeCell ref="Q14:R16"/>
    <mergeCell ref="AK16:AM16"/>
    <mergeCell ref="X15:X17"/>
    <mergeCell ref="AE29:AE30"/>
    <mergeCell ref="AF29:AN30"/>
    <mergeCell ref="U17:V17"/>
    <mergeCell ref="E22:M22"/>
    <mergeCell ref="AD15:AD17"/>
    <mergeCell ref="Y15:AB15"/>
    <mergeCell ref="Y16:Y17"/>
    <mergeCell ref="R29:U30"/>
    <mergeCell ref="C32:H32"/>
    <mergeCell ref="I32:J32"/>
    <mergeCell ref="K32:L32"/>
    <mergeCell ref="AH15:AH17"/>
    <mergeCell ref="AJ15:AM15"/>
    <mergeCell ref="E14:M17"/>
    <mergeCell ref="S17:T17"/>
    <mergeCell ref="M29:O30"/>
    <mergeCell ref="P29:Q30"/>
    <mergeCell ref="AF31:AN31"/>
    <mergeCell ref="AO31:AP31"/>
    <mergeCell ref="AQ31:AS31"/>
    <mergeCell ref="AF32:AN32"/>
    <mergeCell ref="AO32:AP32"/>
    <mergeCell ref="B29:B30"/>
    <mergeCell ref="C29:H30"/>
    <mergeCell ref="I29:J30"/>
    <mergeCell ref="K29:L30"/>
    <mergeCell ref="R32:U32"/>
    <mergeCell ref="M32:O32"/>
    <mergeCell ref="P32:Q32"/>
    <mergeCell ref="S25:T25"/>
    <mergeCell ref="C31:H31"/>
    <mergeCell ref="I31:J31"/>
    <mergeCell ref="K31:L31"/>
    <mergeCell ref="M31:O31"/>
    <mergeCell ref="P31:Q31"/>
    <mergeCell ref="R31:U31"/>
    <mergeCell ref="U25:V25"/>
    <mergeCell ref="AO29:AP30"/>
    <mergeCell ref="AQ29:AS30"/>
    <mergeCell ref="AF33:AN33"/>
    <mergeCell ref="AO33:AP33"/>
    <mergeCell ref="AQ33:AS33"/>
    <mergeCell ref="AF8:AI8"/>
    <mergeCell ref="AJ8:AN8"/>
    <mergeCell ref="AO8:AR8"/>
    <mergeCell ref="AS8:AW8"/>
    <mergeCell ref="AQ32:AS32"/>
    <mergeCell ref="AX14:BC17"/>
    <mergeCell ref="X8:AA8"/>
    <mergeCell ref="W15:W17"/>
    <mergeCell ref="AB8:AE8"/>
    <mergeCell ref="U23:V23"/>
    <mergeCell ref="S19:T19"/>
    <mergeCell ref="U19:V19"/>
    <mergeCell ref="A21:BC21"/>
    <mergeCell ref="AX22:BC22"/>
    <mergeCell ref="E23:M23"/>
    <mergeCell ref="B24:D24"/>
    <mergeCell ref="E24:M24"/>
    <mergeCell ref="S24:T24"/>
    <mergeCell ref="U24:V24"/>
    <mergeCell ref="AX24:BC24"/>
    <mergeCell ref="S20:T20"/>
    <mergeCell ref="U20:V20"/>
    <mergeCell ref="S22:T22"/>
    <mergeCell ref="U22:V22"/>
    <mergeCell ref="S23:T23"/>
  </mergeCells>
  <conditionalFormatting sqref="W22:AR22 W19:AR20">
    <cfRule type="cellIs" priority="1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N30">
      <selection activeCell="AF42" sqref="AF42:AN42"/>
    </sheetView>
  </sheetViews>
  <sheetFormatPr defaultColWidth="9.140625" defaultRowHeight="12.75"/>
  <cols>
    <col min="1" max="1" width="2.7109375" style="3" customWidth="1"/>
    <col min="2" max="55" width="3.28125" style="3" customWidth="1"/>
    <col min="56" max="16384" width="9.140625" style="3" customWidth="1"/>
  </cols>
  <sheetData>
    <row r="1" spans="1:55" s="22" customFormat="1" ht="17.2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s="22" customFormat="1" ht="16.5" customHeight="1">
      <c r="A2" s="95" t="s">
        <v>164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29" s="22" customFormat="1" ht="12.75">
      <c r="B3" s="23" t="s">
        <v>27</v>
      </c>
      <c r="T3" s="22" t="s">
        <v>55</v>
      </c>
      <c r="Z3" s="24" t="s">
        <v>161</v>
      </c>
      <c r="AA3" s="25"/>
      <c r="AB3" s="25"/>
      <c r="AC3" s="25"/>
    </row>
    <row r="4" spans="2:29" s="22" customFormat="1" ht="12.75">
      <c r="B4" s="22" t="s">
        <v>28</v>
      </c>
      <c r="T4" s="22" t="s">
        <v>84</v>
      </c>
      <c r="Z4" s="25" t="s">
        <v>162</v>
      </c>
      <c r="AA4" s="25"/>
      <c r="AB4" s="25"/>
      <c r="AC4" s="25"/>
    </row>
    <row r="5" spans="2:26" s="22" customFormat="1" ht="12.75">
      <c r="B5" s="22" t="s">
        <v>29</v>
      </c>
      <c r="T5" s="22" t="s">
        <v>26</v>
      </c>
      <c r="Z5" s="22" t="s">
        <v>165</v>
      </c>
    </row>
    <row r="6" spans="18:22" s="22" customFormat="1" ht="12.75">
      <c r="R6" s="23"/>
      <c r="S6" s="23"/>
      <c r="T6" s="22" t="s">
        <v>190</v>
      </c>
      <c r="U6" s="23"/>
      <c r="V6" s="23"/>
    </row>
    <row r="7" spans="18:22" s="22" customFormat="1" ht="5.25" customHeight="1">
      <c r="R7" s="23"/>
      <c r="S7" s="23"/>
      <c r="T7" s="23"/>
      <c r="U7" s="23"/>
      <c r="V7" s="23"/>
    </row>
    <row r="8" spans="1:54" s="22" customFormat="1" ht="12.75">
      <c r="A8" s="96" t="s">
        <v>71</v>
      </c>
      <c r="B8" s="70" t="s">
        <v>72</v>
      </c>
      <c r="C8" s="71"/>
      <c r="D8" s="71"/>
      <c r="E8" s="72"/>
      <c r="F8" s="70" t="s">
        <v>73</v>
      </c>
      <c r="G8" s="71"/>
      <c r="H8" s="71"/>
      <c r="I8" s="72"/>
      <c r="J8" s="70" t="s">
        <v>74</v>
      </c>
      <c r="K8" s="71"/>
      <c r="L8" s="71"/>
      <c r="M8" s="71"/>
      <c r="N8" s="72"/>
      <c r="O8" s="70" t="s">
        <v>75</v>
      </c>
      <c r="P8" s="71"/>
      <c r="Q8" s="71"/>
      <c r="R8" s="72"/>
      <c r="S8" s="70" t="s">
        <v>76</v>
      </c>
      <c r="T8" s="71"/>
      <c r="U8" s="71"/>
      <c r="V8" s="71"/>
      <c r="W8" s="72"/>
      <c r="X8" s="70" t="s">
        <v>77</v>
      </c>
      <c r="Y8" s="71"/>
      <c r="Z8" s="71"/>
      <c r="AA8" s="72"/>
      <c r="AB8" s="70" t="s">
        <v>78</v>
      </c>
      <c r="AC8" s="71"/>
      <c r="AD8" s="71"/>
      <c r="AE8" s="72"/>
      <c r="AF8" s="70" t="s">
        <v>79</v>
      </c>
      <c r="AG8" s="71"/>
      <c r="AH8" s="71"/>
      <c r="AI8" s="72"/>
      <c r="AJ8" s="70" t="s">
        <v>80</v>
      </c>
      <c r="AK8" s="71"/>
      <c r="AL8" s="71"/>
      <c r="AM8" s="71"/>
      <c r="AN8" s="72"/>
      <c r="AO8" s="70" t="s">
        <v>81</v>
      </c>
      <c r="AP8" s="71"/>
      <c r="AQ8" s="71"/>
      <c r="AR8" s="72"/>
      <c r="AS8" s="70" t="s">
        <v>82</v>
      </c>
      <c r="AT8" s="71"/>
      <c r="AU8" s="71"/>
      <c r="AV8" s="71"/>
      <c r="AW8" s="72"/>
      <c r="AX8" s="70" t="s">
        <v>83</v>
      </c>
      <c r="AY8" s="71"/>
      <c r="AZ8" s="71"/>
      <c r="BA8" s="72"/>
      <c r="BB8" s="42"/>
    </row>
    <row r="9" spans="1:54" s="22" customFormat="1" ht="12.75">
      <c r="A9" s="9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40">
        <v>52</v>
      </c>
      <c r="BB9" s="43"/>
    </row>
    <row r="10" spans="1:53" s="22" customFormat="1" ht="12.75">
      <c r="A10" s="27" t="s">
        <v>104</v>
      </c>
      <c r="B10" s="28"/>
      <c r="C10" s="28"/>
      <c r="D10" s="28"/>
      <c r="E10" s="28"/>
      <c r="F10" s="28"/>
      <c r="G10" s="28" t="s">
        <v>237</v>
      </c>
      <c r="H10" s="28" t="s">
        <v>237</v>
      </c>
      <c r="I10" s="28" t="s">
        <v>237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238</v>
      </c>
      <c r="V10" s="28" t="s">
        <v>238</v>
      </c>
      <c r="W10" s="28" t="s">
        <v>238</v>
      </c>
      <c r="X10" s="28" t="s">
        <v>238</v>
      </c>
      <c r="Y10" s="28" t="s">
        <v>237</v>
      </c>
      <c r="Z10" s="28" t="s">
        <v>237</v>
      </c>
      <c r="AA10" s="28" t="s">
        <v>237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29"/>
      <c r="AV10" s="29"/>
      <c r="AW10" s="29"/>
      <c r="AX10" s="29"/>
      <c r="AY10" s="29"/>
      <c r="AZ10" s="29"/>
      <c r="BA10" s="41"/>
    </row>
    <row r="11" spans="1:53" s="22" customFormat="1" ht="12.75">
      <c r="A11" s="30"/>
      <c r="B11" s="30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ht="10.5" customHeight="1">
      <c r="Q12" s="3" t="s">
        <v>174</v>
      </c>
    </row>
    <row r="13" ht="4.5" customHeight="1"/>
    <row r="14" spans="1:55" ht="12.75" customHeight="1">
      <c r="A14" s="73" t="s">
        <v>24</v>
      </c>
      <c r="B14" s="73" t="s">
        <v>65</v>
      </c>
      <c r="C14" s="73"/>
      <c r="D14" s="73"/>
      <c r="E14" s="62" t="s">
        <v>0</v>
      </c>
      <c r="F14" s="62"/>
      <c r="G14" s="62"/>
      <c r="H14" s="62"/>
      <c r="I14" s="62"/>
      <c r="J14" s="62"/>
      <c r="K14" s="62"/>
      <c r="L14" s="62"/>
      <c r="M14" s="62"/>
      <c r="N14" s="62" t="s">
        <v>1</v>
      </c>
      <c r="O14" s="62"/>
      <c r="P14" s="73" t="s">
        <v>4</v>
      </c>
      <c r="Q14" s="62" t="s">
        <v>5</v>
      </c>
      <c r="R14" s="62"/>
      <c r="S14" s="62" t="s">
        <v>66</v>
      </c>
      <c r="T14" s="62"/>
      <c r="U14" s="62"/>
      <c r="V14" s="62"/>
      <c r="W14" s="62" t="s">
        <v>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89" t="s">
        <v>17</v>
      </c>
      <c r="AT14" s="89"/>
      <c r="AU14" s="89"/>
      <c r="AV14" s="89"/>
      <c r="AW14" s="73" t="s">
        <v>22</v>
      </c>
      <c r="AX14" s="62" t="s">
        <v>23</v>
      </c>
      <c r="AY14" s="62"/>
      <c r="AZ14" s="62"/>
      <c r="BA14" s="62"/>
      <c r="BB14" s="62"/>
      <c r="BC14" s="62"/>
    </row>
    <row r="15" spans="1:55" ht="12.75">
      <c r="A15" s="73"/>
      <c r="B15" s="73"/>
      <c r="C15" s="73"/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62"/>
      <c r="R15" s="62"/>
      <c r="S15" s="62"/>
      <c r="T15" s="62"/>
      <c r="U15" s="62"/>
      <c r="V15" s="62"/>
      <c r="W15" s="73" t="s">
        <v>10</v>
      </c>
      <c r="X15" s="73" t="s">
        <v>69</v>
      </c>
      <c r="Y15" s="62" t="s">
        <v>70</v>
      </c>
      <c r="Z15" s="62"/>
      <c r="AA15" s="62"/>
      <c r="AB15" s="62"/>
      <c r="AC15" s="73" t="s">
        <v>16</v>
      </c>
      <c r="AD15" s="73" t="s">
        <v>64</v>
      </c>
      <c r="AE15" s="90" t="s">
        <v>12</v>
      </c>
      <c r="AF15" s="90"/>
      <c r="AG15" s="90"/>
      <c r="AH15" s="73" t="s">
        <v>10</v>
      </c>
      <c r="AI15" s="73" t="s">
        <v>69</v>
      </c>
      <c r="AJ15" s="62" t="s">
        <v>70</v>
      </c>
      <c r="AK15" s="62"/>
      <c r="AL15" s="62"/>
      <c r="AM15" s="62"/>
      <c r="AN15" s="73" t="s">
        <v>16</v>
      </c>
      <c r="AO15" s="73" t="s">
        <v>64</v>
      </c>
      <c r="AP15" s="90" t="s">
        <v>12</v>
      </c>
      <c r="AQ15" s="90"/>
      <c r="AR15" s="90"/>
      <c r="AS15" s="89"/>
      <c r="AT15" s="89"/>
      <c r="AU15" s="89"/>
      <c r="AV15" s="89"/>
      <c r="AW15" s="73"/>
      <c r="AX15" s="62"/>
      <c r="AY15" s="62"/>
      <c r="AZ15" s="62"/>
      <c r="BA15" s="62"/>
      <c r="BB15" s="62"/>
      <c r="BC15" s="62"/>
    </row>
    <row r="16" spans="1:55" ht="12.75" customHeight="1">
      <c r="A16" s="73"/>
      <c r="B16" s="73"/>
      <c r="C16" s="73"/>
      <c r="D16" s="7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62"/>
      <c r="R16" s="62"/>
      <c r="S16" s="62"/>
      <c r="T16" s="62"/>
      <c r="U16" s="62"/>
      <c r="V16" s="62"/>
      <c r="W16" s="73"/>
      <c r="X16" s="73"/>
      <c r="Y16" s="73" t="s">
        <v>11</v>
      </c>
      <c r="Z16" s="90" t="s">
        <v>12</v>
      </c>
      <c r="AA16" s="90"/>
      <c r="AB16" s="90"/>
      <c r="AC16" s="73"/>
      <c r="AD16" s="73"/>
      <c r="AE16" s="90"/>
      <c r="AF16" s="90"/>
      <c r="AG16" s="90"/>
      <c r="AH16" s="73"/>
      <c r="AI16" s="73"/>
      <c r="AJ16" s="73" t="s">
        <v>11</v>
      </c>
      <c r="AK16" s="90" t="s">
        <v>12</v>
      </c>
      <c r="AL16" s="90"/>
      <c r="AM16" s="90"/>
      <c r="AN16" s="73"/>
      <c r="AO16" s="73"/>
      <c r="AP16" s="90"/>
      <c r="AQ16" s="90"/>
      <c r="AR16" s="90"/>
      <c r="AS16" s="89"/>
      <c r="AT16" s="89"/>
      <c r="AU16" s="89"/>
      <c r="AV16" s="89"/>
      <c r="AW16" s="73"/>
      <c r="AX16" s="62"/>
      <c r="AY16" s="62"/>
      <c r="AZ16" s="62"/>
      <c r="BA16" s="62"/>
      <c r="BB16" s="62"/>
      <c r="BC16" s="62"/>
    </row>
    <row r="17" spans="1:55" ht="66.75" customHeight="1">
      <c r="A17" s="73"/>
      <c r="B17" s="73"/>
      <c r="C17" s="73"/>
      <c r="D17" s="73"/>
      <c r="E17" s="62"/>
      <c r="F17" s="62"/>
      <c r="G17" s="62"/>
      <c r="H17" s="62"/>
      <c r="I17" s="62"/>
      <c r="J17" s="62"/>
      <c r="K17" s="62"/>
      <c r="L17" s="62"/>
      <c r="M17" s="62"/>
      <c r="N17" s="5" t="s">
        <v>2</v>
      </c>
      <c r="O17" s="5" t="s">
        <v>3</v>
      </c>
      <c r="P17" s="73"/>
      <c r="Q17" s="5" t="s">
        <v>6</v>
      </c>
      <c r="R17" s="5" t="s">
        <v>7</v>
      </c>
      <c r="S17" s="84" t="s">
        <v>67</v>
      </c>
      <c r="T17" s="85"/>
      <c r="U17" s="86" t="s">
        <v>68</v>
      </c>
      <c r="V17" s="87"/>
      <c r="W17" s="73"/>
      <c r="X17" s="73"/>
      <c r="Y17" s="73"/>
      <c r="Z17" s="5" t="s">
        <v>13</v>
      </c>
      <c r="AA17" s="5" t="s">
        <v>14</v>
      </c>
      <c r="AB17" s="5" t="s">
        <v>15</v>
      </c>
      <c r="AC17" s="73"/>
      <c r="AD17" s="73"/>
      <c r="AE17" s="5" t="s">
        <v>13</v>
      </c>
      <c r="AF17" s="5" t="s">
        <v>14</v>
      </c>
      <c r="AG17" s="5" t="s">
        <v>15</v>
      </c>
      <c r="AH17" s="73"/>
      <c r="AI17" s="73"/>
      <c r="AJ17" s="73"/>
      <c r="AK17" s="5" t="s">
        <v>13</v>
      </c>
      <c r="AL17" s="5" t="s">
        <v>14</v>
      </c>
      <c r="AM17" s="5" t="s">
        <v>15</v>
      </c>
      <c r="AN17" s="73"/>
      <c r="AO17" s="73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106</v>
      </c>
      <c r="AW17" s="73"/>
      <c r="AX17" s="62"/>
      <c r="AY17" s="62"/>
      <c r="AZ17" s="62"/>
      <c r="BA17" s="62"/>
      <c r="BB17" s="62"/>
      <c r="BC17" s="62"/>
    </row>
    <row r="18" spans="1:55" ht="12.75" customHeight="1">
      <c r="A18" s="113" t="s">
        <v>124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ht="12.75" customHeight="1">
      <c r="A19" s="100" t="s">
        <v>134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</row>
    <row r="20" spans="1:55" ht="26.25" customHeight="1">
      <c r="A20" s="6">
        <v>1</v>
      </c>
      <c r="B20" s="62" t="s">
        <v>177</v>
      </c>
      <c r="C20" s="62"/>
      <c r="D20" s="62"/>
      <c r="E20" s="99" t="s">
        <v>130</v>
      </c>
      <c r="F20" s="99"/>
      <c r="G20" s="99"/>
      <c r="H20" s="99"/>
      <c r="I20" s="99"/>
      <c r="J20" s="99"/>
      <c r="K20" s="99"/>
      <c r="L20" s="99"/>
      <c r="M20" s="99"/>
      <c r="N20" s="6"/>
      <c r="O20" s="6"/>
      <c r="P20" s="6">
        <v>20</v>
      </c>
      <c r="Q20" s="6">
        <v>1</v>
      </c>
      <c r="R20" s="6"/>
      <c r="S20" s="64">
        <f>X20</f>
        <v>90</v>
      </c>
      <c r="T20" s="65"/>
      <c r="U20" s="64">
        <f>X20</f>
        <v>90</v>
      </c>
      <c r="V20" s="65"/>
      <c r="W20" s="6">
        <f aca="true" t="shared" si="0" ref="W20:W27">X20/30</f>
        <v>3</v>
      </c>
      <c r="X20" s="6">
        <f aca="true" t="shared" si="1" ref="X20:X27">SUM(Y20,AC20)</f>
        <v>90</v>
      </c>
      <c r="Y20" s="6">
        <f aca="true" t="shared" si="2" ref="Y20:Y27">SUM(Z20,AA20,AB20)</f>
        <v>22</v>
      </c>
      <c r="Z20" s="6">
        <v>14</v>
      </c>
      <c r="AA20" s="6">
        <v>8</v>
      </c>
      <c r="AB20" s="6"/>
      <c r="AC20" s="6">
        <v>68</v>
      </c>
      <c r="AD20" s="6"/>
      <c r="AE20" s="6"/>
      <c r="AF20" s="6"/>
      <c r="AG20" s="6"/>
      <c r="AH20" s="6">
        <f aca="true" t="shared" si="3" ref="AH20:AH27">AI20/30</f>
        <v>0</v>
      </c>
      <c r="AI20" s="6">
        <f aca="true" t="shared" si="4" ref="AI20:AI27">AJ20+AN20</f>
        <v>0</v>
      </c>
      <c r="AJ20" s="6">
        <f aca="true" t="shared" si="5" ref="AJ20:AJ27">AK20+AL20</f>
        <v>0</v>
      </c>
      <c r="AK20" s="6">
        <f aca="true" t="shared" si="6" ref="AK20:AL23">AP20*12</f>
        <v>0</v>
      </c>
      <c r="AL20" s="6">
        <f t="shared" si="6"/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105</v>
      </c>
      <c r="AT20" s="6"/>
      <c r="AU20" s="6"/>
      <c r="AV20" s="6"/>
      <c r="AW20" s="6"/>
      <c r="AX20" s="111" t="s">
        <v>191</v>
      </c>
      <c r="AY20" s="111"/>
      <c r="AZ20" s="111"/>
      <c r="BA20" s="111"/>
      <c r="BB20" s="111"/>
      <c r="BC20" s="111"/>
    </row>
    <row r="21" spans="1:55" ht="41.25" customHeight="1">
      <c r="A21" s="6">
        <v>2</v>
      </c>
      <c r="B21" s="62" t="s">
        <v>178</v>
      </c>
      <c r="C21" s="62"/>
      <c r="D21" s="62"/>
      <c r="E21" s="99" t="s">
        <v>132</v>
      </c>
      <c r="F21" s="99"/>
      <c r="G21" s="99"/>
      <c r="H21" s="99"/>
      <c r="I21" s="99"/>
      <c r="J21" s="99"/>
      <c r="K21" s="99"/>
      <c r="L21" s="99"/>
      <c r="M21" s="99"/>
      <c r="N21" s="6"/>
      <c r="O21" s="6"/>
      <c r="P21" s="6">
        <v>20</v>
      </c>
      <c r="Q21" s="6">
        <v>1</v>
      </c>
      <c r="R21" s="6"/>
      <c r="S21" s="64">
        <f>X21</f>
        <v>90</v>
      </c>
      <c r="T21" s="65"/>
      <c r="U21" s="64">
        <f>X21</f>
        <v>90</v>
      </c>
      <c r="V21" s="65"/>
      <c r="W21" s="6">
        <f t="shared" si="0"/>
        <v>3</v>
      </c>
      <c r="X21" s="6">
        <f t="shared" si="1"/>
        <v>90</v>
      </c>
      <c r="Y21" s="6">
        <f t="shared" si="2"/>
        <v>22</v>
      </c>
      <c r="Z21" s="6">
        <v>14</v>
      </c>
      <c r="AA21" s="6">
        <v>8</v>
      </c>
      <c r="AB21" s="6"/>
      <c r="AC21" s="6">
        <v>68</v>
      </c>
      <c r="AD21" s="6"/>
      <c r="AE21" s="6"/>
      <c r="AF21" s="14"/>
      <c r="AG21" s="6"/>
      <c r="AH21" s="6">
        <f t="shared" si="3"/>
        <v>0</v>
      </c>
      <c r="AI21" s="6">
        <f t="shared" si="4"/>
        <v>0</v>
      </c>
      <c r="AJ21" s="6">
        <f t="shared" si="5"/>
        <v>0</v>
      </c>
      <c r="AK21" s="6">
        <f t="shared" si="6"/>
        <v>0</v>
      </c>
      <c r="AL21" s="6">
        <f t="shared" si="6"/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105</v>
      </c>
      <c r="AT21" s="6"/>
      <c r="AU21" s="6"/>
      <c r="AV21" s="6"/>
      <c r="AW21" s="6"/>
      <c r="AX21" s="111" t="s">
        <v>191</v>
      </c>
      <c r="AY21" s="111"/>
      <c r="AZ21" s="111"/>
      <c r="BA21" s="111"/>
      <c r="BB21" s="111"/>
      <c r="BC21" s="111"/>
    </row>
    <row r="22" spans="1:55" ht="27.75" customHeight="1">
      <c r="A22" s="6">
        <v>3</v>
      </c>
      <c r="B22" s="62" t="s">
        <v>179</v>
      </c>
      <c r="C22" s="62"/>
      <c r="D22" s="62"/>
      <c r="E22" s="99" t="s">
        <v>114</v>
      </c>
      <c r="F22" s="99"/>
      <c r="G22" s="99"/>
      <c r="H22" s="99"/>
      <c r="I22" s="99"/>
      <c r="J22" s="99"/>
      <c r="K22" s="99"/>
      <c r="L22" s="99"/>
      <c r="M22" s="99"/>
      <c r="N22" s="6"/>
      <c r="O22" s="6"/>
      <c r="P22" s="6">
        <v>20</v>
      </c>
      <c r="Q22" s="6">
        <v>1</v>
      </c>
      <c r="R22" s="6"/>
      <c r="S22" s="64">
        <f>X22</f>
        <v>90</v>
      </c>
      <c r="T22" s="65"/>
      <c r="U22" s="64">
        <f>X22</f>
        <v>90</v>
      </c>
      <c r="V22" s="65"/>
      <c r="W22" s="6">
        <f t="shared" si="0"/>
        <v>3</v>
      </c>
      <c r="X22" s="6">
        <f t="shared" si="1"/>
        <v>90</v>
      </c>
      <c r="Y22" s="6">
        <f t="shared" si="2"/>
        <v>22</v>
      </c>
      <c r="Z22" s="6">
        <v>14</v>
      </c>
      <c r="AA22" s="6">
        <v>8</v>
      </c>
      <c r="AB22" s="6"/>
      <c r="AC22" s="6">
        <v>68</v>
      </c>
      <c r="AD22" s="6"/>
      <c r="AE22" s="6"/>
      <c r="AF22" s="14"/>
      <c r="AG22" s="6"/>
      <c r="AH22" s="6">
        <f t="shared" si="3"/>
        <v>0</v>
      </c>
      <c r="AI22" s="6">
        <f t="shared" si="4"/>
        <v>0</v>
      </c>
      <c r="AJ22" s="6">
        <f t="shared" si="5"/>
        <v>0</v>
      </c>
      <c r="AK22" s="6">
        <f t="shared" si="6"/>
        <v>0</v>
      </c>
      <c r="AL22" s="6">
        <f t="shared" si="6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105</v>
      </c>
      <c r="AT22" s="6"/>
      <c r="AU22" s="6"/>
      <c r="AV22" s="6"/>
      <c r="AW22" s="6"/>
      <c r="AX22" s="98" t="s">
        <v>192</v>
      </c>
      <c r="AY22" s="98"/>
      <c r="AZ22" s="98"/>
      <c r="BA22" s="98"/>
      <c r="BB22" s="98"/>
      <c r="BC22" s="98"/>
    </row>
    <row r="23" spans="1:55" ht="41.25" customHeight="1">
      <c r="A23" s="6">
        <v>4</v>
      </c>
      <c r="B23" s="62" t="s">
        <v>180</v>
      </c>
      <c r="C23" s="62"/>
      <c r="D23" s="62"/>
      <c r="E23" s="99" t="s">
        <v>53</v>
      </c>
      <c r="F23" s="99"/>
      <c r="G23" s="99"/>
      <c r="H23" s="99"/>
      <c r="I23" s="99"/>
      <c r="J23" s="99"/>
      <c r="K23" s="99"/>
      <c r="L23" s="99"/>
      <c r="M23" s="99"/>
      <c r="N23" s="6"/>
      <c r="O23" s="6"/>
      <c r="P23" s="6">
        <v>20</v>
      </c>
      <c r="Q23" s="6">
        <v>1</v>
      </c>
      <c r="R23" s="6"/>
      <c r="S23" s="64">
        <f>X23</f>
        <v>90</v>
      </c>
      <c r="T23" s="65"/>
      <c r="U23" s="64">
        <f>X23</f>
        <v>90</v>
      </c>
      <c r="V23" s="65"/>
      <c r="W23" s="6">
        <f t="shared" si="0"/>
        <v>3</v>
      </c>
      <c r="X23" s="6">
        <f t="shared" si="1"/>
        <v>90</v>
      </c>
      <c r="Y23" s="6">
        <f t="shared" si="2"/>
        <v>12</v>
      </c>
      <c r="Z23" s="6">
        <v>6</v>
      </c>
      <c r="AA23" s="6">
        <v>6</v>
      </c>
      <c r="AB23" s="6"/>
      <c r="AC23" s="6">
        <v>78</v>
      </c>
      <c r="AD23" s="6"/>
      <c r="AE23" s="6"/>
      <c r="AF23" s="6"/>
      <c r="AG23" s="6"/>
      <c r="AH23" s="6">
        <f t="shared" si="3"/>
        <v>0</v>
      </c>
      <c r="AI23" s="6">
        <f t="shared" si="4"/>
        <v>0</v>
      </c>
      <c r="AJ23" s="6">
        <f t="shared" si="5"/>
        <v>0</v>
      </c>
      <c r="AK23" s="6">
        <f t="shared" si="6"/>
        <v>0</v>
      </c>
      <c r="AL23" s="6">
        <f t="shared" si="6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111" t="s">
        <v>191</v>
      </c>
      <c r="AY23" s="111"/>
      <c r="AZ23" s="111"/>
      <c r="BA23" s="111"/>
      <c r="BB23" s="111"/>
      <c r="BC23" s="111"/>
    </row>
    <row r="24" spans="1:55" ht="26.25" customHeight="1">
      <c r="A24" s="6">
        <v>5</v>
      </c>
      <c r="B24" s="62" t="s">
        <v>181</v>
      </c>
      <c r="C24" s="62"/>
      <c r="D24" s="62"/>
      <c r="E24" s="99" t="s">
        <v>127</v>
      </c>
      <c r="F24" s="99"/>
      <c r="G24" s="99"/>
      <c r="H24" s="99"/>
      <c r="I24" s="99"/>
      <c r="J24" s="99"/>
      <c r="K24" s="99"/>
      <c r="L24" s="99"/>
      <c r="M24" s="99"/>
      <c r="N24" s="6"/>
      <c r="O24" s="6"/>
      <c r="P24" s="6">
        <v>20</v>
      </c>
      <c r="Q24" s="6">
        <v>1</v>
      </c>
      <c r="R24" s="6"/>
      <c r="S24" s="64">
        <f>AI24</f>
        <v>60</v>
      </c>
      <c r="T24" s="65"/>
      <c r="U24" s="64">
        <f>AI24</f>
        <v>60</v>
      </c>
      <c r="V24" s="65"/>
      <c r="W24" s="6">
        <f t="shared" si="0"/>
        <v>1</v>
      </c>
      <c r="X24" s="6">
        <f t="shared" si="1"/>
        <v>30</v>
      </c>
      <c r="Y24" s="6">
        <f t="shared" si="2"/>
        <v>6</v>
      </c>
      <c r="Z24" s="6">
        <v>6</v>
      </c>
      <c r="AA24" s="6">
        <f>AF24*16</f>
        <v>0</v>
      </c>
      <c r="AB24" s="6"/>
      <c r="AC24" s="6">
        <v>24</v>
      </c>
      <c r="AD24" s="6">
        <f>SUM(AE24:AG24)</f>
        <v>0</v>
      </c>
      <c r="AE24" s="6"/>
      <c r="AF24" s="6"/>
      <c r="AG24" s="6"/>
      <c r="AH24" s="6">
        <f t="shared" si="3"/>
        <v>2</v>
      </c>
      <c r="AI24" s="6">
        <f t="shared" si="4"/>
        <v>60</v>
      </c>
      <c r="AJ24" s="6">
        <f t="shared" si="5"/>
        <v>16</v>
      </c>
      <c r="AK24" s="6">
        <v>8</v>
      </c>
      <c r="AL24" s="6">
        <v>8</v>
      </c>
      <c r="AM24" s="6"/>
      <c r="AN24" s="6">
        <v>44</v>
      </c>
      <c r="AO24" s="6"/>
      <c r="AP24" s="6"/>
      <c r="AQ24" s="6"/>
      <c r="AR24" s="6"/>
      <c r="AS24" s="6" t="s">
        <v>109</v>
      </c>
      <c r="AT24" s="6"/>
      <c r="AU24" s="6"/>
      <c r="AV24" s="6"/>
      <c r="AW24" s="6"/>
      <c r="AX24" s="98" t="s">
        <v>192</v>
      </c>
      <c r="AY24" s="98"/>
      <c r="AZ24" s="98"/>
      <c r="BA24" s="98"/>
      <c r="BB24" s="98"/>
      <c r="BC24" s="98"/>
    </row>
    <row r="25" spans="1:55" ht="41.25" customHeight="1">
      <c r="A25" s="6">
        <v>6</v>
      </c>
      <c r="B25" s="62" t="s">
        <v>182</v>
      </c>
      <c r="C25" s="62"/>
      <c r="D25" s="62"/>
      <c r="E25" s="112" t="s">
        <v>133</v>
      </c>
      <c r="F25" s="112"/>
      <c r="G25" s="112"/>
      <c r="H25" s="112"/>
      <c r="I25" s="112"/>
      <c r="J25" s="112"/>
      <c r="K25" s="112"/>
      <c r="L25" s="112"/>
      <c r="M25" s="112"/>
      <c r="N25" s="6"/>
      <c r="O25" s="6"/>
      <c r="P25" s="6">
        <v>20</v>
      </c>
      <c r="Q25" s="6">
        <v>1</v>
      </c>
      <c r="R25" s="6"/>
      <c r="S25" s="64">
        <f>AI25</f>
        <v>60</v>
      </c>
      <c r="T25" s="65"/>
      <c r="U25" s="64">
        <f>AI25</f>
        <v>60</v>
      </c>
      <c r="V25" s="65"/>
      <c r="W25" s="6">
        <f t="shared" si="0"/>
        <v>1</v>
      </c>
      <c r="X25" s="6">
        <f t="shared" si="1"/>
        <v>30</v>
      </c>
      <c r="Y25" s="6">
        <f t="shared" si="2"/>
        <v>6</v>
      </c>
      <c r="Z25" s="6">
        <v>6</v>
      </c>
      <c r="AA25" s="6">
        <f>AF25*16</f>
        <v>0</v>
      </c>
      <c r="AB25" s="6"/>
      <c r="AC25" s="6">
        <v>24</v>
      </c>
      <c r="AD25" s="6">
        <f>SUM(AE25:AG25)</f>
        <v>0</v>
      </c>
      <c r="AE25" s="6"/>
      <c r="AF25" s="6"/>
      <c r="AG25" s="6"/>
      <c r="AH25" s="6">
        <f t="shared" si="3"/>
        <v>2</v>
      </c>
      <c r="AI25" s="6">
        <f t="shared" si="4"/>
        <v>60</v>
      </c>
      <c r="AJ25" s="6">
        <f t="shared" si="5"/>
        <v>16</v>
      </c>
      <c r="AK25" s="6">
        <v>8</v>
      </c>
      <c r="AL25" s="6">
        <v>8</v>
      </c>
      <c r="AM25" s="6"/>
      <c r="AN25" s="6">
        <v>44</v>
      </c>
      <c r="AO25" s="6"/>
      <c r="AP25" s="6"/>
      <c r="AQ25" s="6"/>
      <c r="AR25" s="6"/>
      <c r="AS25" s="6" t="s">
        <v>109</v>
      </c>
      <c r="AT25" s="6"/>
      <c r="AU25" s="6"/>
      <c r="AV25" s="6"/>
      <c r="AW25" s="6"/>
      <c r="AX25" s="111" t="s">
        <v>191</v>
      </c>
      <c r="AY25" s="111"/>
      <c r="AZ25" s="111"/>
      <c r="BA25" s="111"/>
      <c r="BB25" s="111"/>
      <c r="BC25" s="111"/>
    </row>
    <row r="26" spans="1:55" ht="27.75" customHeight="1">
      <c r="A26" s="6">
        <v>7</v>
      </c>
      <c r="B26" s="62" t="s">
        <v>183</v>
      </c>
      <c r="C26" s="62"/>
      <c r="D26" s="62"/>
      <c r="E26" s="99" t="s">
        <v>131</v>
      </c>
      <c r="F26" s="99"/>
      <c r="G26" s="99"/>
      <c r="H26" s="99"/>
      <c r="I26" s="99"/>
      <c r="J26" s="99"/>
      <c r="K26" s="99"/>
      <c r="L26" s="99"/>
      <c r="M26" s="99"/>
      <c r="N26" s="6"/>
      <c r="O26" s="6"/>
      <c r="P26" s="6">
        <v>20</v>
      </c>
      <c r="Q26" s="6">
        <v>1</v>
      </c>
      <c r="R26" s="6"/>
      <c r="S26" s="64">
        <f>AI26</f>
        <v>60</v>
      </c>
      <c r="T26" s="65"/>
      <c r="U26" s="64">
        <f>AI26</f>
        <v>60</v>
      </c>
      <c r="V26" s="65"/>
      <c r="W26" s="6">
        <f t="shared" si="0"/>
        <v>1</v>
      </c>
      <c r="X26" s="6">
        <f t="shared" si="1"/>
        <v>30</v>
      </c>
      <c r="Y26" s="6">
        <f t="shared" si="2"/>
        <v>6</v>
      </c>
      <c r="Z26" s="6">
        <v>6</v>
      </c>
      <c r="AA26" s="6">
        <f>AF26*16</f>
        <v>0</v>
      </c>
      <c r="AB26" s="6"/>
      <c r="AC26" s="6">
        <v>24</v>
      </c>
      <c r="AD26" s="6">
        <f>SUM(AE26:AG26)</f>
        <v>0</v>
      </c>
      <c r="AE26" s="6"/>
      <c r="AF26" s="6"/>
      <c r="AG26" s="6"/>
      <c r="AH26" s="6">
        <f t="shared" si="3"/>
        <v>2</v>
      </c>
      <c r="AI26" s="6">
        <f t="shared" si="4"/>
        <v>60</v>
      </c>
      <c r="AJ26" s="6">
        <f t="shared" si="5"/>
        <v>16</v>
      </c>
      <c r="AK26" s="6">
        <v>8</v>
      </c>
      <c r="AL26" s="6">
        <v>8</v>
      </c>
      <c r="AM26" s="6"/>
      <c r="AN26" s="6">
        <v>44</v>
      </c>
      <c r="AO26" s="6"/>
      <c r="AP26" s="6"/>
      <c r="AQ26" s="6"/>
      <c r="AR26" s="6"/>
      <c r="AS26" s="6" t="s">
        <v>109</v>
      </c>
      <c r="AT26" s="6"/>
      <c r="AU26" s="6"/>
      <c r="AV26" s="6"/>
      <c r="AW26" s="6"/>
      <c r="AX26" s="111" t="s">
        <v>191</v>
      </c>
      <c r="AY26" s="111"/>
      <c r="AZ26" s="111"/>
      <c r="BA26" s="111"/>
      <c r="BB26" s="111"/>
      <c r="BC26" s="111"/>
    </row>
    <row r="27" spans="1:55" ht="27.75" customHeight="1">
      <c r="A27" s="6">
        <v>8</v>
      </c>
      <c r="B27" s="62" t="s">
        <v>184</v>
      </c>
      <c r="C27" s="62"/>
      <c r="D27" s="62"/>
      <c r="E27" s="99" t="s">
        <v>128</v>
      </c>
      <c r="F27" s="99"/>
      <c r="G27" s="99"/>
      <c r="H27" s="99"/>
      <c r="I27" s="99"/>
      <c r="J27" s="99"/>
      <c r="K27" s="99"/>
      <c r="L27" s="99"/>
      <c r="M27" s="99"/>
      <c r="N27" s="6"/>
      <c r="O27" s="6"/>
      <c r="P27" s="6">
        <v>20</v>
      </c>
      <c r="Q27" s="6">
        <v>1</v>
      </c>
      <c r="R27" s="6"/>
      <c r="S27" s="64">
        <f>AI27</f>
        <v>90</v>
      </c>
      <c r="T27" s="65"/>
      <c r="U27" s="64">
        <f>AI27</f>
        <v>90</v>
      </c>
      <c r="V27" s="65"/>
      <c r="W27" s="6">
        <f t="shared" si="0"/>
        <v>0</v>
      </c>
      <c r="X27" s="6">
        <f t="shared" si="1"/>
        <v>0</v>
      </c>
      <c r="Y27" s="6">
        <f t="shared" si="2"/>
        <v>0</v>
      </c>
      <c r="Z27" s="6">
        <f>AE27*16</f>
        <v>0</v>
      </c>
      <c r="AA27" s="6">
        <f>AF27*16</f>
        <v>0</v>
      </c>
      <c r="AB27" s="6"/>
      <c r="AC27" s="6"/>
      <c r="AD27" s="6">
        <f>SUM(AE27:AG27)</f>
        <v>0</v>
      </c>
      <c r="AE27" s="6"/>
      <c r="AF27" s="6"/>
      <c r="AG27" s="6"/>
      <c r="AH27" s="6">
        <f t="shared" si="3"/>
        <v>3</v>
      </c>
      <c r="AI27" s="6">
        <f t="shared" si="4"/>
        <v>90</v>
      </c>
      <c r="AJ27" s="6">
        <f t="shared" si="5"/>
        <v>16</v>
      </c>
      <c r="AK27" s="6">
        <v>8</v>
      </c>
      <c r="AL27" s="6">
        <v>8</v>
      </c>
      <c r="AM27" s="6"/>
      <c r="AN27" s="6">
        <v>74</v>
      </c>
      <c r="AO27" s="6"/>
      <c r="AP27" s="6"/>
      <c r="AQ27" s="6"/>
      <c r="AR27" s="6"/>
      <c r="AS27" s="6"/>
      <c r="AT27" s="6">
        <v>2</v>
      </c>
      <c r="AU27" s="6"/>
      <c r="AV27" s="6"/>
      <c r="AW27" s="6"/>
      <c r="AX27" s="98" t="s">
        <v>192</v>
      </c>
      <c r="AY27" s="98"/>
      <c r="AZ27" s="98"/>
      <c r="BA27" s="98"/>
      <c r="BB27" s="98"/>
      <c r="BC27" s="98"/>
    </row>
    <row r="28" spans="1:55" ht="12.75" customHeight="1">
      <c r="A28" s="100" t="s">
        <v>135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</row>
    <row r="29" spans="1:55" ht="12.7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</row>
    <row r="30" spans="1:55" ht="31.5" customHeight="1">
      <c r="A30" s="6">
        <v>5</v>
      </c>
      <c r="B30" s="62" t="s">
        <v>185</v>
      </c>
      <c r="C30" s="62"/>
      <c r="D30" s="62"/>
      <c r="E30" s="99" t="s">
        <v>113</v>
      </c>
      <c r="F30" s="99"/>
      <c r="G30" s="99"/>
      <c r="H30" s="99"/>
      <c r="I30" s="99"/>
      <c r="J30" s="99"/>
      <c r="K30" s="99"/>
      <c r="L30" s="99"/>
      <c r="M30" s="99"/>
      <c r="N30" s="6"/>
      <c r="O30" s="6"/>
      <c r="P30" s="6">
        <v>20</v>
      </c>
      <c r="Q30" s="6">
        <v>1</v>
      </c>
      <c r="R30" s="6"/>
      <c r="S30" s="64">
        <f>X30</f>
        <v>90</v>
      </c>
      <c r="T30" s="65"/>
      <c r="U30" s="64">
        <f>X30</f>
        <v>90</v>
      </c>
      <c r="V30" s="65"/>
      <c r="W30" s="6">
        <f>X30/30</f>
        <v>3</v>
      </c>
      <c r="X30" s="6">
        <f>SUM(Y30,AC30)</f>
        <v>90</v>
      </c>
      <c r="Y30" s="6">
        <f>SUM(Z30,AA30,AB30)</f>
        <v>12</v>
      </c>
      <c r="Z30" s="6">
        <v>6</v>
      </c>
      <c r="AA30" s="6">
        <v>6</v>
      </c>
      <c r="AB30" s="6"/>
      <c r="AC30" s="6">
        <v>78</v>
      </c>
      <c r="AD30" s="6"/>
      <c r="AE30" s="6"/>
      <c r="AF30" s="6"/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aca="true" t="shared" si="7" ref="AK30:AL32">AP30*12</f>
        <v>0</v>
      </c>
      <c r="AL30" s="6">
        <f t="shared" si="7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111" t="s">
        <v>191</v>
      </c>
      <c r="AY30" s="111"/>
      <c r="AZ30" s="111"/>
      <c r="BA30" s="111"/>
      <c r="BB30" s="111"/>
      <c r="BC30" s="111"/>
    </row>
    <row r="31" spans="1:55" ht="27" customHeight="1">
      <c r="A31" s="6">
        <v>4</v>
      </c>
      <c r="B31" s="62" t="s">
        <v>186</v>
      </c>
      <c r="C31" s="62"/>
      <c r="D31" s="62"/>
      <c r="E31" s="99" t="s">
        <v>42</v>
      </c>
      <c r="F31" s="99"/>
      <c r="G31" s="99"/>
      <c r="H31" s="99"/>
      <c r="I31" s="99"/>
      <c r="J31" s="99"/>
      <c r="K31" s="99"/>
      <c r="L31" s="99"/>
      <c r="M31" s="99"/>
      <c r="N31" s="6"/>
      <c r="O31" s="6"/>
      <c r="P31" s="6">
        <v>20</v>
      </c>
      <c r="Q31" s="6">
        <v>1</v>
      </c>
      <c r="R31" s="6"/>
      <c r="S31" s="64">
        <f>X31</f>
        <v>90</v>
      </c>
      <c r="T31" s="65"/>
      <c r="U31" s="64">
        <f>X31</f>
        <v>90</v>
      </c>
      <c r="V31" s="65"/>
      <c r="W31" s="6">
        <f>X31/30</f>
        <v>3</v>
      </c>
      <c r="X31" s="6">
        <f>SUM(Y31,AC31)</f>
        <v>90</v>
      </c>
      <c r="Y31" s="6">
        <f>SUM(Z31,AA31,AB31)</f>
        <v>12</v>
      </c>
      <c r="Z31" s="6">
        <v>6</v>
      </c>
      <c r="AA31" s="6">
        <v>6</v>
      </c>
      <c r="AB31" s="6"/>
      <c r="AC31" s="6">
        <v>78</v>
      </c>
      <c r="AD31" s="6"/>
      <c r="AE31" s="6"/>
      <c r="AF31" s="6"/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7"/>
        <v>0</v>
      </c>
      <c r="AL31" s="6">
        <f t="shared" si="7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111" t="s">
        <v>191</v>
      </c>
      <c r="AY31" s="111"/>
      <c r="AZ31" s="111"/>
      <c r="BA31" s="111"/>
      <c r="BB31" s="111"/>
      <c r="BC31" s="111"/>
    </row>
    <row r="32" spans="1:55" ht="27.75" customHeight="1">
      <c r="A32" s="6">
        <v>6</v>
      </c>
      <c r="B32" s="62" t="s">
        <v>187</v>
      </c>
      <c r="C32" s="62"/>
      <c r="D32" s="62"/>
      <c r="E32" s="99" t="s">
        <v>46</v>
      </c>
      <c r="F32" s="99"/>
      <c r="G32" s="99"/>
      <c r="H32" s="99"/>
      <c r="I32" s="99"/>
      <c r="J32" s="99"/>
      <c r="K32" s="99"/>
      <c r="L32" s="99"/>
      <c r="M32" s="99"/>
      <c r="N32" s="6"/>
      <c r="O32" s="6"/>
      <c r="P32" s="6">
        <v>20</v>
      </c>
      <c r="Q32" s="6">
        <v>1</v>
      </c>
      <c r="R32" s="6"/>
      <c r="S32" s="64">
        <f>X32</f>
        <v>90</v>
      </c>
      <c r="T32" s="65"/>
      <c r="U32" s="64">
        <f>X32</f>
        <v>90</v>
      </c>
      <c r="V32" s="65"/>
      <c r="W32" s="6">
        <f>X32/30</f>
        <v>3</v>
      </c>
      <c r="X32" s="6">
        <f>SUM(Y32,AC32)</f>
        <v>90</v>
      </c>
      <c r="Y32" s="6">
        <f>SUM(Z32,AA32,AB32)</f>
        <v>12</v>
      </c>
      <c r="Z32" s="6">
        <v>6</v>
      </c>
      <c r="AA32" s="6">
        <v>6</v>
      </c>
      <c r="AB32" s="6"/>
      <c r="AC32" s="6">
        <v>78</v>
      </c>
      <c r="AD32" s="6"/>
      <c r="AE32" s="6"/>
      <c r="AF32" s="6"/>
      <c r="AG32" s="6"/>
      <c r="AH32" s="6">
        <f>AI32/30</f>
        <v>0</v>
      </c>
      <c r="AI32" s="6">
        <f>AJ32+AN32</f>
        <v>0</v>
      </c>
      <c r="AJ32" s="6">
        <f>AK32+AL32</f>
        <v>0</v>
      </c>
      <c r="AK32" s="6">
        <f t="shared" si="7"/>
        <v>0</v>
      </c>
      <c r="AL32" s="6">
        <f t="shared" si="7"/>
        <v>0</v>
      </c>
      <c r="AM32" s="6"/>
      <c r="AN32" s="6"/>
      <c r="AO32" s="6">
        <f>AP32+AQ32</f>
        <v>0</v>
      </c>
      <c r="AP32" s="6"/>
      <c r="AQ32" s="6"/>
      <c r="AR32" s="6"/>
      <c r="AS32" s="6"/>
      <c r="AT32" s="6">
        <v>1</v>
      </c>
      <c r="AU32" s="6"/>
      <c r="AV32" s="6"/>
      <c r="AW32" s="6"/>
      <c r="AX32" s="98" t="s">
        <v>192</v>
      </c>
      <c r="AY32" s="98"/>
      <c r="AZ32" s="98"/>
      <c r="BA32" s="98"/>
      <c r="BB32" s="98"/>
      <c r="BC32" s="98"/>
    </row>
    <row r="33" spans="1:55" ht="42.75" customHeight="1">
      <c r="A33" s="6">
        <v>13</v>
      </c>
      <c r="B33" s="62" t="s">
        <v>188</v>
      </c>
      <c r="C33" s="62"/>
      <c r="D33" s="62"/>
      <c r="E33" s="112" t="s">
        <v>129</v>
      </c>
      <c r="F33" s="112"/>
      <c r="G33" s="112"/>
      <c r="H33" s="112"/>
      <c r="I33" s="112"/>
      <c r="J33" s="112"/>
      <c r="K33" s="112"/>
      <c r="L33" s="112"/>
      <c r="M33" s="112"/>
      <c r="N33" s="6"/>
      <c r="O33" s="6"/>
      <c r="P33" s="6">
        <v>20</v>
      </c>
      <c r="Q33" s="6">
        <v>1</v>
      </c>
      <c r="R33" s="6"/>
      <c r="S33" s="64">
        <f>AI33</f>
        <v>90</v>
      </c>
      <c r="T33" s="65"/>
      <c r="U33" s="64">
        <f>AI33</f>
        <v>90</v>
      </c>
      <c r="V33" s="65"/>
      <c r="W33" s="6">
        <f>X33/30</f>
        <v>0</v>
      </c>
      <c r="X33" s="6">
        <f>SUM(Y33,AC33)</f>
        <v>0</v>
      </c>
      <c r="Y33" s="6">
        <f>SUM(Z33,AA33,AB33)</f>
        <v>0</v>
      </c>
      <c r="Z33" s="6">
        <f>AE33*16</f>
        <v>0</v>
      </c>
      <c r="AA33" s="6">
        <f>AF33*16</f>
        <v>0</v>
      </c>
      <c r="AB33" s="6"/>
      <c r="AC33" s="6"/>
      <c r="AD33" s="6">
        <f>SUM(AE33:AG33)</f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12</v>
      </c>
      <c r="AK33" s="6">
        <v>6</v>
      </c>
      <c r="AL33" s="6">
        <v>6</v>
      </c>
      <c r="AM33" s="6"/>
      <c r="AN33" s="6">
        <v>78</v>
      </c>
      <c r="AO33" s="6"/>
      <c r="AP33" s="6"/>
      <c r="AQ33" s="6"/>
      <c r="AR33" s="6"/>
      <c r="AS33" s="6"/>
      <c r="AT33" s="6">
        <v>2</v>
      </c>
      <c r="AU33" s="6"/>
      <c r="AV33" s="6"/>
      <c r="AW33" s="6"/>
      <c r="AX33" s="98" t="s">
        <v>192</v>
      </c>
      <c r="AY33" s="98"/>
      <c r="AZ33" s="98"/>
      <c r="BA33" s="98"/>
      <c r="BB33" s="98"/>
      <c r="BC33" s="98"/>
    </row>
    <row r="34" spans="1:55" ht="27.75" customHeight="1">
      <c r="A34" s="6">
        <v>11</v>
      </c>
      <c r="B34" s="62" t="s">
        <v>189</v>
      </c>
      <c r="C34" s="62"/>
      <c r="D34" s="62"/>
      <c r="E34" s="99" t="s">
        <v>112</v>
      </c>
      <c r="F34" s="99"/>
      <c r="G34" s="99"/>
      <c r="H34" s="99"/>
      <c r="I34" s="99"/>
      <c r="J34" s="99"/>
      <c r="K34" s="99"/>
      <c r="L34" s="99"/>
      <c r="M34" s="99"/>
      <c r="N34" s="6"/>
      <c r="O34" s="6"/>
      <c r="P34" s="6">
        <v>20</v>
      </c>
      <c r="Q34" s="6">
        <v>1</v>
      </c>
      <c r="R34" s="6"/>
      <c r="S34" s="64">
        <f>AI34</f>
        <v>90</v>
      </c>
      <c r="T34" s="65"/>
      <c r="U34" s="64">
        <f>AI34</f>
        <v>90</v>
      </c>
      <c r="V34" s="65"/>
      <c r="W34" s="6">
        <f>X34/30</f>
        <v>0</v>
      </c>
      <c r="X34" s="6">
        <f>SUM(Y34,AC34)</f>
        <v>0</v>
      </c>
      <c r="Y34" s="6">
        <f>SUM(Z34,AA34,AB34)</f>
        <v>0</v>
      </c>
      <c r="Z34" s="6">
        <f>AE34*16</f>
        <v>0</v>
      </c>
      <c r="AA34" s="6">
        <f>AF34*16</f>
        <v>0</v>
      </c>
      <c r="AB34" s="6"/>
      <c r="AC34" s="6"/>
      <c r="AD34" s="6">
        <f>SUM(AE34:AG34)</f>
        <v>0</v>
      </c>
      <c r="AE34" s="6"/>
      <c r="AF34" s="6"/>
      <c r="AG34" s="6"/>
      <c r="AH34" s="6">
        <f>AI34/30</f>
        <v>3</v>
      </c>
      <c r="AI34" s="6">
        <f>AJ34+AN34</f>
        <v>90</v>
      </c>
      <c r="AJ34" s="6">
        <f>AK34+AL34</f>
        <v>12</v>
      </c>
      <c r="AK34" s="6">
        <v>6</v>
      </c>
      <c r="AL34" s="6">
        <v>6</v>
      </c>
      <c r="AM34" s="6"/>
      <c r="AN34" s="6">
        <v>78</v>
      </c>
      <c r="AO34" s="6"/>
      <c r="AP34" s="6"/>
      <c r="AQ34" s="6"/>
      <c r="AR34" s="6"/>
      <c r="AS34" s="6"/>
      <c r="AT34" s="6">
        <v>2</v>
      </c>
      <c r="AU34" s="6"/>
      <c r="AV34" s="6"/>
      <c r="AW34" s="6"/>
      <c r="AX34" s="111" t="s">
        <v>191</v>
      </c>
      <c r="AY34" s="111"/>
      <c r="AZ34" s="111"/>
      <c r="BA34" s="111"/>
      <c r="BB34" s="111"/>
      <c r="BC34" s="111"/>
    </row>
    <row r="35" spans="1:55" ht="14.25" customHeight="1">
      <c r="A35" s="4"/>
      <c r="B35" s="91"/>
      <c r="C35" s="91"/>
      <c r="D35" s="91"/>
      <c r="E35" s="104" t="s">
        <v>30</v>
      </c>
      <c r="F35" s="104"/>
      <c r="G35" s="104"/>
      <c r="H35" s="104"/>
      <c r="I35" s="104"/>
      <c r="J35" s="104"/>
      <c r="K35" s="104"/>
      <c r="L35" s="104"/>
      <c r="M35" s="104"/>
      <c r="N35" s="4"/>
      <c r="O35" s="4"/>
      <c r="P35" s="4"/>
      <c r="Q35" s="4"/>
      <c r="R35" s="4"/>
      <c r="S35" s="109">
        <f>SUM(S20:S34)</f>
        <v>1080</v>
      </c>
      <c r="T35" s="110"/>
      <c r="U35" s="109">
        <f>SUM(U20:U34)</f>
        <v>1080</v>
      </c>
      <c r="V35" s="110"/>
      <c r="W35" s="52">
        <f aca="true" t="shared" si="8" ref="W35:AN35">SUM(W20:W34)</f>
        <v>24</v>
      </c>
      <c r="X35" s="52">
        <f t="shared" si="8"/>
        <v>720</v>
      </c>
      <c r="Y35" s="52">
        <f t="shared" si="8"/>
        <v>132</v>
      </c>
      <c r="Z35" s="52">
        <f t="shared" si="8"/>
        <v>84</v>
      </c>
      <c r="AA35" s="52">
        <f t="shared" si="8"/>
        <v>48</v>
      </c>
      <c r="AB35" s="52"/>
      <c r="AC35" s="52">
        <f t="shared" si="8"/>
        <v>588</v>
      </c>
      <c r="AD35" s="52"/>
      <c r="AE35" s="52"/>
      <c r="AF35" s="52"/>
      <c r="AG35" s="52"/>
      <c r="AH35" s="53">
        <f>SUM(AH20:AH34)</f>
        <v>15</v>
      </c>
      <c r="AI35" s="52">
        <f t="shared" si="8"/>
        <v>450</v>
      </c>
      <c r="AJ35" s="52">
        <f t="shared" si="8"/>
        <v>88</v>
      </c>
      <c r="AK35" s="52">
        <f t="shared" si="8"/>
        <v>44</v>
      </c>
      <c r="AL35" s="52">
        <f t="shared" si="8"/>
        <v>44</v>
      </c>
      <c r="AM35" s="52"/>
      <c r="AN35" s="52">
        <f t="shared" si="8"/>
        <v>362</v>
      </c>
      <c r="AO35" s="52"/>
      <c r="AP35" s="52"/>
      <c r="AQ35" s="52"/>
      <c r="AR35" s="52"/>
      <c r="AS35" s="54" t="s">
        <v>111</v>
      </c>
      <c r="AT35" s="54" t="s">
        <v>110</v>
      </c>
      <c r="AU35" s="52"/>
      <c r="AV35" s="4"/>
      <c r="AW35" s="4"/>
      <c r="AX35" s="91"/>
      <c r="AY35" s="91"/>
      <c r="AZ35" s="91"/>
      <c r="BA35" s="91"/>
      <c r="BB35" s="91"/>
      <c r="BC35" s="91"/>
    </row>
    <row r="36" spans="1:55" ht="27.75" customHeight="1">
      <c r="A36" s="6"/>
      <c r="B36" s="62"/>
      <c r="C36" s="62"/>
      <c r="D36" s="62"/>
      <c r="E36" s="106" t="s">
        <v>115</v>
      </c>
      <c r="F36" s="107"/>
      <c r="G36" s="107"/>
      <c r="H36" s="107"/>
      <c r="I36" s="107"/>
      <c r="J36" s="107"/>
      <c r="K36" s="107"/>
      <c r="L36" s="107"/>
      <c r="M36" s="108"/>
      <c r="N36" s="6"/>
      <c r="O36" s="6"/>
      <c r="P36" s="6">
        <v>20</v>
      </c>
      <c r="Q36" s="6">
        <v>1</v>
      </c>
      <c r="R36" s="6"/>
      <c r="S36" s="64"/>
      <c r="T36" s="65"/>
      <c r="U36" s="64"/>
      <c r="V36" s="6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2" t="s">
        <v>54</v>
      </c>
      <c r="AY36" s="62"/>
      <c r="AZ36" s="62"/>
      <c r="BA36" s="62"/>
      <c r="BB36" s="62"/>
      <c r="BC36" s="62"/>
    </row>
    <row r="37" spans="1:55" ht="42" customHeight="1">
      <c r="A37" s="6"/>
      <c r="B37" s="62"/>
      <c r="C37" s="62"/>
      <c r="D37" s="62"/>
      <c r="E37" s="105" t="s">
        <v>159</v>
      </c>
      <c r="F37" s="105"/>
      <c r="G37" s="105"/>
      <c r="H37" s="105"/>
      <c r="I37" s="105"/>
      <c r="J37" s="105"/>
      <c r="K37" s="105"/>
      <c r="L37" s="105"/>
      <c r="M37" s="105"/>
      <c r="N37" s="6"/>
      <c r="O37" s="6"/>
      <c r="P37" s="6">
        <v>20</v>
      </c>
      <c r="Q37" s="6">
        <v>1</v>
      </c>
      <c r="R37" s="6"/>
      <c r="S37" s="64"/>
      <c r="T37" s="65"/>
      <c r="U37" s="64"/>
      <c r="V37" s="6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v>10</v>
      </c>
      <c r="AK37" s="6">
        <v>10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2" t="s">
        <v>47</v>
      </c>
      <c r="AY37" s="62"/>
      <c r="AZ37" s="62"/>
      <c r="BA37" s="62"/>
      <c r="BB37" s="62"/>
      <c r="BC37" s="62"/>
    </row>
    <row r="38" spans="1:50" ht="6.75" customHeight="1">
      <c r="A38" s="2"/>
      <c r="B38" s="2"/>
      <c r="C38" s="2"/>
      <c r="D38" s="2"/>
      <c r="E38" s="12"/>
      <c r="F38" s="12"/>
      <c r="G38" s="12"/>
      <c r="H38" s="12"/>
      <c r="I38" s="12"/>
      <c r="J38" s="12"/>
      <c r="K38" s="12"/>
      <c r="L38" s="12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5" s="22" customFormat="1" ht="12" customHeight="1">
      <c r="A39" s="33"/>
      <c r="B39" s="34" t="s">
        <v>85</v>
      </c>
      <c r="C39" s="33"/>
      <c r="D39" s="33"/>
      <c r="E39" s="35"/>
      <c r="F39" s="35"/>
      <c r="G39" s="35"/>
      <c r="H39" s="35"/>
      <c r="I39" s="35"/>
      <c r="J39" s="35"/>
      <c r="K39" s="35"/>
      <c r="L39" s="35"/>
      <c r="M39" s="35"/>
      <c r="N39" s="33"/>
      <c r="O39" s="33"/>
      <c r="P39" s="33"/>
      <c r="Q39" s="33"/>
      <c r="R39" s="33"/>
      <c r="S39" s="33"/>
      <c r="T39" s="33"/>
      <c r="U39" s="33"/>
      <c r="V39" s="33"/>
      <c r="W39" s="36"/>
      <c r="X39" s="36"/>
      <c r="Y39" s="33"/>
      <c r="Z39" s="33"/>
      <c r="AA39" s="33"/>
      <c r="AB39" s="33"/>
      <c r="AC39" s="33"/>
      <c r="AD39" s="33"/>
      <c r="AE39" s="34" t="s">
        <v>86</v>
      </c>
      <c r="AF39" s="33"/>
      <c r="AG39" s="33"/>
      <c r="AH39" s="37"/>
      <c r="AI39" s="37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8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2" customFormat="1" ht="12" customHeight="1">
      <c r="A40" s="33"/>
      <c r="B40" s="83" t="s">
        <v>87</v>
      </c>
      <c r="C40" s="76" t="s">
        <v>88</v>
      </c>
      <c r="D40" s="76"/>
      <c r="E40" s="76"/>
      <c r="F40" s="76"/>
      <c r="G40" s="76"/>
      <c r="H40" s="76"/>
      <c r="I40" s="76" t="s">
        <v>89</v>
      </c>
      <c r="J40" s="76"/>
      <c r="K40" s="77" t="s">
        <v>90</v>
      </c>
      <c r="L40" s="77"/>
      <c r="M40" s="77" t="s">
        <v>91</v>
      </c>
      <c r="N40" s="77"/>
      <c r="O40" s="77"/>
      <c r="P40" s="77" t="s">
        <v>92</v>
      </c>
      <c r="Q40" s="77"/>
      <c r="R40" s="77" t="s">
        <v>93</v>
      </c>
      <c r="S40" s="77"/>
      <c r="T40" s="77"/>
      <c r="U40" s="77"/>
      <c r="V40" s="33"/>
      <c r="W40" s="36"/>
      <c r="X40" s="36"/>
      <c r="Y40" s="33"/>
      <c r="Z40" s="33"/>
      <c r="AA40" s="33"/>
      <c r="AB40" s="33"/>
      <c r="AC40" s="33"/>
      <c r="AD40" s="33"/>
      <c r="AE40" s="83" t="s">
        <v>87</v>
      </c>
      <c r="AF40" s="76" t="s">
        <v>94</v>
      </c>
      <c r="AG40" s="76"/>
      <c r="AH40" s="76"/>
      <c r="AI40" s="76"/>
      <c r="AJ40" s="76"/>
      <c r="AK40" s="76"/>
      <c r="AL40" s="76"/>
      <c r="AM40" s="76"/>
      <c r="AN40" s="76"/>
      <c r="AO40" s="76" t="s">
        <v>89</v>
      </c>
      <c r="AP40" s="76"/>
      <c r="AQ40" s="77" t="s">
        <v>91</v>
      </c>
      <c r="AR40" s="77"/>
      <c r="AS40" s="77"/>
      <c r="AT40" s="38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22" customFormat="1" ht="12" customHeight="1">
      <c r="A41" s="33"/>
      <c r="B41" s="83"/>
      <c r="C41" s="76"/>
      <c r="D41" s="76"/>
      <c r="E41" s="76"/>
      <c r="F41" s="76"/>
      <c r="G41" s="76"/>
      <c r="H41" s="76"/>
      <c r="I41" s="76"/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33"/>
      <c r="W41" s="36"/>
      <c r="X41" s="36"/>
      <c r="Y41" s="33"/>
      <c r="Z41" s="33"/>
      <c r="AA41" s="33"/>
      <c r="AB41" s="33"/>
      <c r="AC41" s="33"/>
      <c r="AD41" s="33"/>
      <c r="AE41" s="83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7"/>
      <c r="AR41" s="77"/>
      <c r="AS41" s="77"/>
      <c r="AT41" s="38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22" customFormat="1" ht="12" customHeight="1">
      <c r="A42" s="33"/>
      <c r="B42" s="39"/>
      <c r="C42" s="103" t="s">
        <v>123</v>
      </c>
      <c r="D42" s="103"/>
      <c r="E42" s="103"/>
      <c r="F42" s="103"/>
      <c r="G42" s="103"/>
      <c r="H42" s="103"/>
      <c r="I42" s="76">
        <v>2</v>
      </c>
      <c r="J42" s="76"/>
      <c r="K42" s="76">
        <v>4</v>
      </c>
      <c r="L42" s="76"/>
      <c r="M42" s="76">
        <v>6</v>
      </c>
      <c r="N42" s="76"/>
      <c r="O42" s="76"/>
      <c r="P42" s="76">
        <v>180</v>
      </c>
      <c r="Q42" s="76"/>
      <c r="R42" s="76" t="s">
        <v>95</v>
      </c>
      <c r="S42" s="76"/>
      <c r="T42" s="76"/>
      <c r="U42" s="76"/>
      <c r="V42" s="33"/>
      <c r="W42" s="36"/>
      <c r="X42" s="36"/>
      <c r="Y42" s="33"/>
      <c r="Z42" s="33"/>
      <c r="AA42" s="33"/>
      <c r="AB42" s="33"/>
      <c r="AC42" s="33"/>
      <c r="AD42" s="33"/>
      <c r="AE42" s="39">
        <v>1</v>
      </c>
      <c r="AF42" s="82" t="s">
        <v>116</v>
      </c>
      <c r="AG42" s="82"/>
      <c r="AH42" s="82"/>
      <c r="AI42" s="82"/>
      <c r="AJ42" s="82"/>
      <c r="AK42" s="82"/>
      <c r="AL42" s="82"/>
      <c r="AM42" s="82"/>
      <c r="AN42" s="82"/>
      <c r="AO42" s="76">
        <v>2</v>
      </c>
      <c r="AP42" s="76"/>
      <c r="AQ42" s="76">
        <v>1</v>
      </c>
      <c r="AR42" s="76"/>
      <c r="AS42" s="76"/>
      <c r="AT42" s="38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22" customFormat="1" ht="12" customHeight="1">
      <c r="A43" s="33"/>
      <c r="B43" s="39"/>
      <c r="C43" s="103" t="s">
        <v>122</v>
      </c>
      <c r="D43" s="103"/>
      <c r="E43" s="103"/>
      <c r="F43" s="103"/>
      <c r="G43" s="103"/>
      <c r="H43" s="103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33"/>
      <c r="W43" s="36"/>
      <c r="X43" s="36"/>
      <c r="Y43" s="33"/>
      <c r="Z43" s="33"/>
      <c r="AA43" s="33"/>
      <c r="AB43" s="33"/>
      <c r="AC43" s="33"/>
      <c r="AD43" s="33"/>
      <c r="AE43" s="39">
        <v>2</v>
      </c>
      <c r="AF43" s="78" t="s">
        <v>160</v>
      </c>
      <c r="AG43" s="79"/>
      <c r="AH43" s="79"/>
      <c r="AI43" s="79"/>
      <c r="AJ43" s="79"/>
      <c r="AK43" s="79"/>
      <c r="AL43" s="79"/>
      <c r="AM43" s="79"/>
      <c r="AN43" s="80"/>
      <c r="AO43" s="76">
        <v>2</v>
      </c>
      <c r="AP43" s="76"/>
      <c r="AQ43" s="76">
        <v>1</v>
      </c>
      <c r="AR43" s="76"/>
      <c r="AS43" s="76"/>
      <c r="AT43" s="38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22" customFormat="1" ht="12" customHeight="1">
      <c r="A44" s="33"/>
      <c r="B44" s="33"/>
      <c r="C44" s="35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3"/>
      <c r="O44" s="33"/>
      <c r="P44" s="33"/>
      <c r="Q44" s="33"/>
      <c r="R44" s="33"/>
      <c r="S44" s="33"/>
      <c r="T44" s="33"/>
      <c r="U44" s="33"/>
      <c r="V44" s="33"/>
      <c r="W44" s="36"/>
      <c r="X44" s="36"/>
      <c r="Y44" s="33"/>
      <c r="Z44" s="33"/>
      <c r="AA44" s="33"/>
      <c r="AB44" s="33"/>
      <c r="AC44" s="33"/>
      <c r="AD44" s="33"/>
      <c r="AE44" s="39">
        <v>3</v>
      </c>
      <c r="AF44" s="78" t="s">
        <v>33</v>
      </c>
      <c r="AG44" s="79"/>
      <c r="AH44" s="79"/>
      <c r="AI44" s="79"/>
      <c r="AJ44" s="79"/>
      <c r="AK44" s="79"/>
      <c r="AL44" s="79"/>
      <c r="AM44" s="79"/>
      <c r="AN44" s="80"/>
      <c r="AO44" s="76">
        <v>2</v>
      </c>
      <c r="AP44" s="76"/>
      <c r="AQ44" s="76">
        <v>1</v>
      </c>
      <c r="AR44" s="76"/>
      <c r="AS44" s="76"/>
      <c r="AT44" s="38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s="22" customFormat="1" ht="12" customHeight="1">
      <c r="A45" s="33"/>
      <c r="B45" s="33"/>
      <c r="C45" s="35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3"/>
      <c r="O45" s="33"/>
      <c r="P45" s="33"/>
      <c r="Q45" s="33"/>
      <c r="R45" s="33"/>
      <c r="S45" s="33"/>
      <c r="T45" s="33"/>
      <c r="U45" s="33"/>
      <c r="V45" s="33"/>
      <c r="W45" s="36"/>
      <c r="X45" s="36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8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0" s="58" customFormat="1" ht="19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 t="s">
        <v>32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6" t="s">
        <v>166</v>
      </c>
      <c r="AQ46" s="49"/>
      <c r="AR46" s="49"/>
      <c r="AS46" s="49"/>
      <c r="AT46" s="49"/>
      <c r="AU46" s="49"/>
      <c r="AV46" s="49"/>
      <c r="AW46" s="49"/>
      <c r="AX46" s="49"/>
    </row>
    <row r="47" spans="1:50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7"/>
      <c r="AQ47" s="2"/>
      <c r="AR47" s="2"/>
      <c r="AS47" s="2"/>
      <c r="AT47" s="2"/>
      <c r="AU47" s="2"/>
      <c r="AV47" s="2"/>
      <c r="AW47" s="2"/>
      <c r="AX47" s="2"/>
    </row>
    <row r="48" spans="1:5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>
      <c r="A49" s="1"/>
      <c r="B49" s="1"/>
      <c r="C49" s="1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5"/>
      <c r="F50" s="15"/>
      <c r="G50" s="15"/>
      <c r="H50" s="15"/>
      <c r="I50" s="15"/>
      <c r="J50" s="15"/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"/>
      <c r="C51" s="1"/>
      <c r="D51" s="1"/>
      <c r="E51" s="15"/>
      <c r="F51" s="15"/>
      <c r="G51" s="15"/>
      <c r="H51" s="15"/>
      <c r="I51" s="15"/>
      <c r="J51" s="15"/>
      <c r="K51" s="15"/>
      <c r="L51" s="15"/>
      <c r="M51" s="1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</sheetData>
  <sheetProtection/>
  <mergeCells count="160">
    <mergeCell ref="AX30:BC30"/>
    <mergeCell ref="A1:BC1"/>
    <mergeCell ref="A2:BC2"/>
    <mergeCell ref="A8:A9"/>
    <mergeCell ref="B8:E8"/>
    <mergeCell ref="F8:I8"/>
    <mergeCell ref="S8:W8"/>
    <mergeCell ref="X8:AA8"/>
    <mergeCell ref="AB8:AE8"/>
    <mergeCell ref="AX8:BA8"/>
    <mergeCell ref="AJ8:AN8"/>
    <mergeCell ref="AO8:AR8"/>
    <mergeCell ref="AS8:AW8"/>
    <mergeCell ref="A14:A17"/>
    <mergeCell ref="B14:D17"/>
    <mergeCell ref="E14:M17"/>
    <mergeCell ref="N14:O16"/>
    <mergeCell ref="P14:P17"/>
    <mergeCell ref="AF8:AI8"/>
    <mergeCell ref="S17:T17"/>
    <mergeCell ref="U17:V17"/>
    <mergeCell ref="J8:N8"/>
    <mergeCell ref="O8:R8"/>
    <mergeCell ref="AK16:AM16"/>
    <mergeCell ref="AS14:AV16"/>
    <mergeCell ref="AW14:AW17"/>
    <mergeCell ref="AJ15:AM15"/>
    <mergeCell ref="AN15:AN17"/>
    <mergeCell ref="AO15:AO17"/>
    <mergeCell ref="AP15:AR16"/>
    <mergeCell ref="A18:BC18"/>
    <mergeCell ref="B20:D20"/>
    <mergeCell ref="E20:M20"/>
    <mergeCell ref="AX20:BC20"/>
    <mergeCell ref="Q14:R16"/>
    <mergeCell ref="S14:V16"/>
    <mergeCell ref="W14:AG14"/>
    <mergeCell ref="AH14:AR14"/>
    <mergeCell ref="Y16:Y17"/>
    <mergeCell ref="Z16:AB16"/>
    <mergeCell ref="AX14:BC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AJ16:AJ17"/>
    <mergeCell ref="E21:M21"/>
    <mergeCell ref="AX21:BC21"/>
    <mergeCell ref="B22:D22"/>
    <mergeCell ref="E22:M22"/>
    <mergeCell ref="AX22:BC22"/>
    <mergeCell ref="S22:T22"/>
    <mergeCell ref="U22:V22"/>
    <mergeCell ref="B21:D21"/>
    <mergeCell ref="AX31:BC31"/>
    <mergeCell ref="S31:T31"/>
    <mergeCell ref="U31:V31"/>
    <mergeCell ref="E23:M23"/>
    <mergeCell ref="AX23:BC23"/>
    <mergeCell ref="AX26:BC26"/>
    <mergeCell ref="AX27:BC27"/>
    <mergeCell ref="E30:M30"/>
    <mergeCell ref="S30:T30"/>
    <mergeCell ref="U30:V30"/>
    <mergeCell ref="E34:M34"/>
    <mergeCell ref="E33:M33"/>
    <mergeCell ref="S33:T33"/>
    <mergeCell ref="U33:V33"/>
    <mergeCell ref="B31:D31"/>
    <mergeCell ref="E31:M31"/>
    <mergeCell ref="B33:D33"/>
    <mergeCell ref="S32:T32"/>
    <mergeCell ref="U32:V32"/>
    <mergeCell ref="S23:T23"/>
    <mergeCell ref="U23:V23"/>
    <mergeCell ref="U26:V26"/>
    <mergeCell ref="B30:D30"/>
    <mergeCell ref="B24:D24"/>
    <mergeCell ref="E24:M24"/>
    <mergeCell ref="AX24:BC24"/>
    <mergeCell ref="B25:D25"/>
    <mergeCell ref="E25:M25"/>
    <mergeCell ref="AX25:BC25"/>
    <mergeCell ref="S25:T25"/>
    <mergeCell ref="AX37:BC37"/>
    <mergeCell ref="B36:D36"/>
    <mergeCell ref="E36:M36"/>
    <mergeCell ref="S35:T35"/>
    <mergeCell ref="U35:V35"/>
    <mergeCell ref="S36:T36"/>
    <mergeCell ref="U36:V36"/>
    <mergeCell ref="B40:B41"/>
    <mergeCell ref="C40:H41"/>
    <mergeCell ref="I40:J41"/>
    <mergeCell ref="K40:L41"/>
    <mergeCell ref="B35:D35"/>
    <mergeCell ref="E35:M35"/>
    <mergeCell ref="B37:D37"/>
    <mergeCell ref="E37:M37"/>
    <mergeCell ref="P42:Q42"/>
    <mergeCell ref="M40:O41"/>
    <mergeCell ref="P40:Q41"/>
    <mergeCell ref="R40:U41"/>
    <mergeCell ref="C42:H42"/>
    <mergeCell ref="I42:J42"/>
    <mergeCell ref="K42:L42"/>
    <mergeCell ref="M42:O42"/>
    <mergeCell ref="AQ40:AS41"/>
    <mergeCell ref="C43:H43"/>
    <mergeCell ref="I43:J43"/>
    <mergeCell ref="K43:L43"/>
    <mergeCell ref="M43:O43"/>
    <mergeCell ref="P43:Q43"/>
    <mergeCell ref="R43:U43"/>
    <mergeCell ref="AE40:AE41"/>
    <mergeCell ref="R42:U42"/>
    <mergeCell ref="AF40:AN41"/>
    <mergeCell ref="AQ44:AS44"/>
    <mergeCell ref="AF42:AN42"/>
    <mergeCell ref="AO42:AP42"/>
    <mergeCell ref="AQ42:AS42"/>
    <mergeCell ref="AF43:AN43"/>
    <mergeCell ref="AO43:AP43"/>
    <mergeCell ref="AQ43:AS43"/>
    <mergeCell ref="AF44:AN44"/>
    <mergeCell ref="AO44:AP44"/>
    <mergeCell ref="AO40:AP41"/>
    <mergeCell ref="U25:V25"/>
    <mergeCell ref="S37:T37"/>
    <mergeCell ref="U37:V37"/>
    <mergeCell ref="S34:T34"/>
    <mergeCell ref="A19:BC19"/>
    <mergeCell ref="B27:D27"/>
    <mergeCell ref="E27:M27"/>
    <mergeCell ref="S27:T27"/>
    <mergeCell ref="U27:V27"/>
    <mergeCell ref="B32:D32"/>
    <mergeCell ref="E32:M32"/>
    <mergeCell ref="AX32:BC32"/>
    <mergeCell ref="B23:D23"/>
    <mergeCell ref="AX36:BC36"/>
    <mergeCell ref="B34:D34"/>
    <mergeCell ref="A28:BC28"/>
    <mergeCell ref="B26:D26"/>
    <mergeCell ref="E26:M26"/>
    <mergeCell ref="AX34:BC34"/>
    <mergeCell ref="S20:T20"/>
    <mergeCell ref="U20:V20"/>
    <mergeCell ref="S21:T21"/>
    <mergeCell ref="U21:V21"/>
    <mergeCell ref="U34:V34"/>
    <mergeCell ref="AX35:BC35"/>
    <mergeCell ref="S24:T24"/>
    <mergeCell ref="U24:V24"/>
    <mergeCell ref="AX33:BC33"/>
    <mergeCell ref="S26:T26"/>
  </mergeCells>
  <conditionalFormatting sqref="W30:AR34 W20:AR27">
    <cfRule type="cellIs" priority="7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tabSelected="1" zoomScalePageLayoutView="0" workbookViewId="0" topLeftCell="N31">
      <selection activeCell="AQ44" sqref="AQ44:AS44"/>
    </sheetView>
  </sheetViews>
  <sheetFormatPr defaultColWidth="9.140625" defaultRowHeight="12.75"/>
  <cols>
    <col min="1" max="1" width="2.7109375" style="3" customWidth="1"/>
    <col min="2" max="55" width="3.28125" style="3" customWidth="1"/>
    <col min="56" max="16384" width="9.140625" style="3" customWidth="1"/>
  </cols>
  <sheetData>
    <row r="1" spans="1:55" s="22" customFormat="1" ht="17.2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s="22" customFormat="1" ht="16.5" customHeight="1">
      <c r="A2" s="95" t="s">
        <v>164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29" s="22" customFormat="1" ht="12.75">
      <c r="B3" s="23" t="s">
        <v>27</v>
      </c>
      <c r="T3" s="22" t="s">
        <v>55</v>
      </c>
      <c r="Z3" s="24" t="s">
        <v>161</v>
      </c>
      <c r="AA3" s="25"/>
      <c r="AB3" s="25"/>
      <c r="AC3" s="25"/>
    </row>
    <row r="4" spans="2:29" s="22" customFormat="1" ht="12.75">
      <c r="B4" s="22" t="s">
        <v>28</v>
      </c>
      <c r="T4" s="22" t="s">
        <v>84</v>
      </c>
      <c r="Z4" s="25" t="s">
        <v>162</v>
      </c>
      <c r="AA4" s="25"/>
      <c r="AB4" s="25"/>
      <c r="AC4" s="25"/>
    </row>
    <row r="5" spans="2:26" s="22" customFormat="1" ht="12.75">
      <c r="B5" s="22" t="s">
        <v>29</v>
      </c>
      <c r="T5" s="22" t="s">
        <v>26</v>
      </c>
      <c r="Z5" s="22" t="s">
        <v>165</v>
      </c>
    </row>
    <row r="6" spans="18:22" s="22" customFormat="1" ht="12.75">
      <c r="R6" s="23"/>
      <c r="S6" s="23"/>
      <c r="T6" s="22" t="s">
        <v>190</v>
      </c>
      <c r="U6" s="23"/>
      <c r="V6" s="23"/>
    </row>
    <row r="7" spans="18:22" s="22" customFormat="1" ht="5.25" customHeight="1">
      <c r="R7" s="23"/>
      <c r="S7" s="23"/>
      <c r="T7" s="23"/>
      <c r="U7" s="23"/>
      <c r="V7" s="23"/>
    </row>
    <row r="8" spans="1:54" s="22" customFormat="1" ht="12.75">
      <c r="A8" s="96" t="s">
        <v>71</v>
      </c>
      <c r="B8" s="70" t="s">
        <v>72</v>
      </c>
      <c r="C8" s="71"/>
      <c r="D8" s="71"/>
      <c r="E8" s="72"/>
      <c r="F8" s="70" t="s">
        <v>73</v>
      </c>
      <c r="G8" s="71"/>
      <c r="H8" s="71"/>
      <c r="I8" s="72"/>
      <c r="J8" s="70" t="s">
        <v>74</v>
      </c>
      <c r="K8" s="71"/>
      <c r="L8" s="71"/>
      <c r="M8" s="71"/>
      <c r="N8" s="72"/>
      <c r="O8" s="70" t="s">
        <v>75</v>
      </c>
      <c r="P8" s="71"/>
      <c r="Q8" s="71"/>
      <c r="R8" s="72"/>
      <c r="S8" s="70" t="s">
        <v>76</v>
      </c>
      <c r="T8" s="71"/>
      <c r="U8" s="71"/>
      <c r="V8" s="71"/>
      <c r="W8" s="72"/>
      <c r="X8" s="70" t="s">
        <v>77</v>
      </c>
      <c r="Y8" s="71"/>
      <c r="Z8" s="71"/>
      <c r="AA8" s="72"/>
      <c r="AB8" s="70" t="s">
        <v>78</v>
      </c>
      <c r="AC8" s="71"/>
      <c r="AD8" s="71"/>
      <c r="AE8" s="72"/>
      <c r="AF8" s="70" t="s">
        <v>79</v>
      </c>
      <c r="AG8" s="71"/>
      <c r="AH8" s="71"/>
      <c r="AI8" s="72"/>
      <c r="AJ8" s="70" t="s">
        <v>80</v>
      </c>
      <c r="AK8" s="71"/>
      <c r="AL8" s="71"/>
      <c r="AM8" s="71"/>
      <c r="AN8" s="72"/>
      <c r="AO8" s="70" t="s">
        <v>81</v>
      </c>
      <c r="AP8" s="71"/>
      <c r="AQ8" s="71"/>
      <c r="AR8" s="72"/>
      <c r="AS8" s="70" t="s">
        <v>82</v>
      </c>
      <c r="AT8" s="71"/>
      <c r="AU8" s="71"/>
      <c r="AV8" s="71"/>
      <c r="AW8" s="72"/>
      <c r="AX8" s="70" t="s">
        <v>83</v>
      </c>
      <c r="AY8" s="71"/>
      <c r="AZ8" s="71"/>
      <c r="BA8" s="72"/>
      <c r="BB8" s="42"/>
    </row>
    <row r="9" spans="1:54" s="22" customFormat="1" ht="12.75">
      <c r="A9" s="9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40">
        <v>52</v>
      </c>
      <c r="BB9" s="43"/>
    </row>
    <row r="10" spans="1:53" s="22" customFormat="1" ht="12.75">
      <c r="A10" s="27" t="s">
        <v>104</v>
      </c>
      <c r="B10" s="28"/>
      <c r="C10" s="28"/>
      <c r="D10" s="28"/>
      <c r="E10" s="28"/>
      <c r="F10" s="28"/>
      <c r="G10" s="28" t="s">
        <v>237</v>
      </c>
      <c r="H10" s="28" t="s">
        <v>237</v>
      </c>
      <c r="I10" s="28" t="s">
        <v>237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238</v>
      </c>
      <c r="V10" s="28" t="s">
        <v>238</v>
      </c>
      <c r="W10" s="28" t="s">
        <v>238</v>
      </c>
      <c r="X10" s="28" t="s">
        <v>238</v>
      </c>
      <c r="Y10" s="28" t="s">
        <v>237</v>
      </c>
      <c r="Z10" s="28" t="s">
        <v>237</v>
      </c>
      <c r="AA10" s="28" t="s">
        <v>237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29"/>
      <c r="AV10" s="29"/>
      <c r="AW10" s="29"/>
      <c r="AX10" s="29"/>
      <c r="AY10" s="29"/>
      <c r="AZ10" s="29"/>
      <c r="BA10" s="41"/>
    </row>
    <row r="11" spans="1:53" s="22" customFormat="1" ht="12.75">
      <c r="A11" s="30"/>
      <c r="B11" s="30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ht="10.5" customHeight="1">
      <c r="Q12" s="3" t="s">
        <v>174</v>
      </c>
    </row>
    <row r="13" ht="4.5" customHeight="1"/>
    <row r="14" spans="1:55" ht="12.75" customHeight="1">
      <c r="A14" s="73" t="s">
        <v>24</v>
      </c>
      <c r="B14" s="73" t="s">
        <v>65</v>
      </c>
      <c r="C14" s="73"/>
      <c r="D14" s="73"/>
      <c r="E14" s="62" t="s">
        <v>0</v>
      </c>
      <c r="F14" s="62"/>
      <c r="G14" s="62"/>
      <c r="H14" s="62"/>
      <c r="I14" s="62"/>
      <c r="J14" s="62"/>
      <c r="K14" s="62"/>
      <c r="L14" s="62"/>
      <c r="M14" s="62"/>
      <c r="N14" s="62" t="s">
        <v>1</v>
      </c>
      <c r="O14" s="62"/>
      <c r="P14" s="73" t="s">
        <v>4</v>
      </c>
      <c r="Q14" s="62" t="s">
        <v>5</v>
      </c>
      <c r="R14" s="62"/>
      <c r="S14" s="62" t="s">
        <v>66</v>
      </c>
      <c r="T14" s="62"/>
      <c r="U14" s="62"/>
      <c r="V14" s="62"/>
      <c r="W14" s="62" t="s">
        <v>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89" t="s">
        <v>17</v>
      </c>
      <c r="AT14" s="89"/>
      <c r="AU14" s="89"/>
      <c r="AV14" s="89"/>
      <c r="AW14" s="73" t="s">
        <v>22</v>
      </c>
      <c r="AX14" s="62" t="s">
        <v>23</v>
      </c>
      <c r="AY14" s="62"/>
      <c r="AZ14" s="62"/>
      <c r="BA14" s="62"/>
      <c r="BB14" s="62"/>
      <c r="BC14" s="62"/>
    </row>
    <row r="15" spans="1:55" ht="12.75">
      <c r="A15" s="73"/>
      <c r="B15" s="73"/>
      <c r="C15" s="73"/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62"/>
      <c r="R15" s="62"/>
      <c r="S15" s="62"/>
      <c r="T15" s="62"/>
      <c r="U15" s="62"/>
      <c r="V15" s="62"/>
      <c r="W15" s="73" t="s">
        <v>10</v>
      </c>
      <c r="X15" s="73" t="s">
        <v>69</v>
      </c>
      <c r="Y15" s="62" t="s">
        <v>70</v>
      </c>
      <c r="Z15" s="62"/>
      <c r="AA15" s="62"/>
      <c r="AB15" s="62"/>
      <c r="AC15" s="73" t="s">
        <v>16</v>
      </c>
      <c r="AD15" s="73" t="s">
        <v>64</v>
      </c>
      <c r="AE15" s="90" t="s">
        <v>12</v>
      </c>
      <c r="AF15" s="90"/>
      <c r="AG15" s="90"/>
      <c r="AH15" s="73" t="s">
        <v>10</v>
      </c>
      <c r="AI15" s="73" t="s">
        <v>69</v>
      </c>
      <c r="AJ15" s="62" t="s">
        <v>70</v>
      </c>
      <c r="AK15" s="62"/>
      <c r="AL15" s="62"/>
      <c r="AM15" s="62"/>
      <c r="AN15" s="73" t="s">
        <v>16</v>
      </c>
      <c r="AO15" s="73" t="s">
        <v>64</v>
      </c>
      <c r="AP15" s="90" t="s">
        <v>12</v>
      </c>
      <c r="AQ15" s="90"/>
      <c r="AR15" s="90"/>
      <c r="AS15" s="89"/>
      <c r="AT15" s="89"/>
      <c r="AU15" s="89"/>
      <c r="AV15" s="89"/>
      <c r="AW15" s="73"/>
      <c r="AX15" s="62"/>
      <c r="AY15" s="62"/>
      <c r="AZ15" s="62"/>
      <c r="BA15" s="62"/>
      <c r="BB15" s="62"/>
      <c r="BC15" s="62"/>
    </row>
    <row r="16" spans="1:55" ht="12.75" customHeight="1">
      <c r="A16" s="73"/>
      <c r="B16" s="73"/>
      <c r="C16" s="73"/>
      <c r="D16" s="7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62"/>
      <c r="R16" s="62"/>
      <c r="S16" s="62"/>
      <c r="T16" s="62"/>
      <c r="U16" s="62"/>
      <c r="V16" s="62"/>
      <c r="W16" s="73"/>
      <c r="X16" s="73"/>
      <c r="Y16" s="73" t="s">
        <v>11</v>
      </c>
      <c r="Z16" s="90" t="s">
        <v>12</v>
      </c>
      <c r="AA16" s="90"/>
      <c r="AB16" s="90"/>
      <c r="AC16" s="73"/>
      <c r="AD16" s="73"/>
      <c r="AE16" s="90"/>
      <c r="AF16" s="90"/>
      <c r="AG16" s="90"/>
      <c r="AH16" s="73"/>
      <c r="AI16" s="73"/>
      <c r="AJ16" s="73" t="s">
        <v>11</v>
      </c>
      <c r="AK16" s="90" t="s">
        <v>12</v>
      </c>
      <c r="AL16" s="90"/>
      <c r="AM16" s="90"/>
      <c r="AN16" s="73"/>
      <c r="AO16" s="73"/>
      <c r="AP16" s="90"/>
      <c r="AQ16" s="90"/>
      <c r="AR16" s="90"/>
      <c r="AS16" s="89"/>
      <c r="AT16" s="89"/>
      <c r="AU16" s="89"/>
      <c r="AV16" s="89"/>
      <c r="AW16" s="73"/>
      <c r="AX16" s="62"/>
      <c r="AY16" s="62"/>
      <c r="AZ16" s="62"/>
      <c r="BA16" s="62"/>
      <c r="BB16" s="62"/>
      <c r="BC16" s="62"/>
    </row>
    <row r="17" spans="1:55" ht="66.75" customHeight="1">
      <c r="A17" s="73"/>
      <c r="B17" s="73"/>
      <c r="C17" s="73"/>
      <c r="D17" s="73"/>
      <c r="E17" s="62"/>
      <c r="F17" s="62"/>
      <c r="G17" s="62"/>
      <c r="H17" s="62"/>
      <c r="I17" s="62"/>
      <c r="J17" s="62"/>
      <c r="K17" s="62"/>
      <c r="L17" s="62"/>
      <c r="M17" s="62"/>
      <c r="N17" s="5" t="s">
        <v>2</v>
      </c>
      <c r="O17" s="5" t="s">
        <v>3</v>
      </c>
      <c r="P17" s="73"/>
      <c r="Q17" s="5" t="s">
        <v>6</v>
      </c>
      <c r="R17" s="5" t="s">
        <v>7</v>
      </c>
      <c r="S17" s="84" t="s">
        <v>67</v>
      </c>
      <c r="T17" s="85"/>
      <c r="U17" s="86" t="s">
        <v>68</v>
      </c>
      <c r="V17" s="87"/>
      <c r="W17" s="73"/>
      <c r="X17" s="73"/>
      <c r="Y17" s="73"/>
      <c r="Z17" s="5" t="s">
        <v>13</v>
      </c>
      <c r="AA17" s="5" t="s">
        <v>14</v>
      </c>
      <c r="AB17" s="5" t="s">
        <v>15</v>
      </c>
      <c r="AC17" s="73"/>
      <c r="AD17" s="73"/>
      <c r="AE17" s="5" t="s">
        <v>13</v>
      </c>
      <c r="AF17" s="5" t="s">
        <v>14</v>
      </c>
      <c r="AG17" s="5" t="s">
        <v>15</v>
      </c>
      <c r="AH17" s="73"/>
      <c r="AI17" s="73"/>
      <c r="AJ17" s="73"/>
      <c r="AK17" s="5" t="s">
        <v>13</v>
      </c>
      <c r="AL17" s="5" t="s">
        <v>14</v>
      </c>
      <c r="AM17" s="5" t="s">
        <v>15</v>
      </c>
      <c r="AN17" s="73"/>
      <c r="AO17" s="73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106</v>
      </c>
      <c r="AW17" s="73"/>
      <c r="AX17" s="62"/>
      <c r="AY17" s="62"/>
      <c r="AZ17" s="62"/>
      <c r="BA17" s="62"/>
      <c r="BB17" s="62"/>
      <c r="BC17" s="62"/>
    </row>
    <row r="18" spans="1:55" ht="12.75" customHeight="1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ht="12.75" customHeight="1">
      <c r="A19" s="100" t="s">
        <v>134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</row>
    <row r="20" spans="1:55" ht="26.25" customHeight="1">
      <c r="A20" s="6">
        <v>1</v>
      </c>
      <c r="B20" s="62" t="s">
        <v>193</v>
      </c>
      <c r="C20" s="62"/>
      <c r="D20" s="62"/>
      <c r="E20" s="105" t="s">
        <v>169</v>
      </c>
      <c r="F20" s="105"/>
      <c r="G20" s="105"/>
      <c r="H20" s="105"/>
      <c r="I20" s="105"/>
      <c r="J20" s="105"/>
      <c r="K20" s="105"/>
      <c r="L20" s="105"/>
      <c r="M20" s="105"/>
      <c r="N20" s="6"/>
      <c r="O20" s="6"/>
      <c r="P20" s="6">
        <v>20</v>
      </c>
      <c r="Q20" s="6">
        <v>1</v>
      </c>
      <c r="R20" s="6"/>
      <c r="S20" s="64">
        <f>X20</f>
        <v>90</v>
      </c>
      <c r="T20" s="65"/>
      <c r="U20" s="64">
        <f>X20</f>
        <v>90</v>
      </c>
      <c r="V20" s="65"/>
      <c r="W20" s="6">
        <f>X20/30</f>
        <v>3</v>
      </c>
      <c r="X20" s="6">
        <f>SUM(Y20,AC20)</f>
        <v>90</v>
      </c>
      <c r="Y20" s="6">
        <v>22</v>
      </c>
      <c r="Z20" s="6">
        <v>14</v>
      </c>
      <c r="AA20" s="6">
        <v>8</v>
      </c>
      <c r="AB20" s="6"/>
      <c r="AC20" s="6">
        <v>68</v>
      </c>
      <c r="AD20" s="6"/>
      <c r="AE20" s="6"/>
      <c r="AF20" s="6"/>
      <c r="AG20" s="6"/>
      <c r="AH20" s="6">
        <f aca="true" t="shared" si="0" ref="AH20:AH27">AI20/30</f>
        <v>0</v>
      </c>
      <c r="AI20" s="6">
        <f>AJ20+AN20</f>
        <v>0</v>
      </c>
      <c r="AJ20" s="6">
        <f aca="true" t="shared" si="1" ref="AJ20:AJ27">AK20+AL20</f>
        <v>0</v>
      </c>
      <c r="AK20" s="6">
        <f aca="true" t="shared" si="2" ref="AK20:AL23">AP20*12</f>
        <v>0</v>
      </c>
      <c r="AL20" s="6">
        <f t="shared" si="2"/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105</v>
      </c>
      <c r="AT20" s="6"/>
      <c r="AU20" s="6"/>
      <c r="AV20" s="6"/>
      <c r="AW20" s="6"/>
      <c r="AX20" s="111" t="s">
        <v>194</v>
      </c>
      <c r="AY20" s="111"/>
      <c r="AZ20" s="111"/>
      <c r="BA20" s="111"/>
      <c r="BB20" s="111"/>
      <c r="BC20" s="111"/>
    </row>
    <row r="21" spans="1:55" ht="27.75" customHeight="1">
      <c r="A21" s="6">
        <v>2</v>
      </c>
      <c r="B21" s="62" t="s">
        <v>196</v>
      </c>
      <c r="C21" s="62"/>
      <c r="D21" s="62"/>
      <c r="E21" s="105" t="s">
        <v>136</v>
      </c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>
        <v>20</v>
      </c>
      <c r="Q21" s="6">
        <v>1</v>
      </c>
      <c r="R21" s="6"/>
      <c r="S21" s="64">
        <f>X21</f>
        <v>90</v>
      </c>
      <c r="T21" s="65"/>
      <c r="U21" s="64">
        <f>X21</f>
        <v>90</v>
      </c>
      <c r="V21" s="65"/>
      <c r="W21" s="6">
        <f aca="true" t="shared" si="3" ref="W21:W33">X21/30</f>
        <v>3</v>
      </c>
      <c r="X21" s="6">
        <f>SUM(Y21,AC21)</f>
        <v>90</v>
      </c>
      <c r="Y21" s="6">
        <v>22</v>
      </c>
      <c r="Z21" s="6">
        <v>14</v>
      </c>
      <c r="AA21" s="6">
        <v>8</v>
      </c>
      <c r="AB21" s="6"/>
      <c r="AC21" s="6">
        <v>68</v>
      </c>
      <c r="AD21" s="6"/>
      <c r="AE21" s="6"/>
      <c r="AF21" s="14"/>
      <c r="AG21" s="6"/>
      <c r="AH21" s="6">
        <f t="shared" si="0"/>
        <v>0</v>
      </c>
      <c r="AI21" s="6">
        <f>AJ21+AN21</f>
        <v>0</v>
      </c>
      <c r="AJ21" s="6">
        <f t="shared" si="1"/>
        <v>0</v>
      </c>
      <c r="AK21" s="6">
        <f t="shared" si="2"/>
        <v>0</v>
      </c>
      <c r="AL21" s="6">
        <f t="shared" si="2"/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105</v>
      </c>
      <c r="AT21" s="6"/>
      <c r="AU21" s="6"/>
      <c r="AV21" s="6"/>
      <c r="AW21" s="6"/>
      <c r="AX21" s="111" t="s">
        <v>194</v>
      </c>
      <c r="AY21" s="111"/>
      <c r="AZ21" s="111"/>
      <c r="BA21" s="111"/>
      <c r="BB21" s="111"/>
      <c r="BC21" s="111"/>
    </row>
    <row r="22" spans="1:55" ht="27.75" customHeight="1">
      <c r="A22" s="6">
        <v>3</v>
      </c>
      <c r="B22" s="62" t="s">
        <v>197</v>
      </c>
      <c r="C22" s="62"/>
      <c r="D22" s="62"/>
      <c r="E22" s="105" t="s">
        <v>50</v>
      </c>
      <c r="F22" s="105"/>
      <c r="G22" s="105"/>
      <c r="H22" s="105"/>
      <c r="I22" s="105"/>
      <c r="J22" s="105"/>
      <c r="K22" s="105"/>
      <c r="L22" s="105"/>
      <c r="M22" s="105"/>
      <c r="N22" s="6"/>
      <c r="O22" s="6"/>
      <c r="P22" s="6">
        <v>20</v>
      </c>
      <c r="Q22" s="6">
        <v>1</v>
      </c>
      <c r="R22" s="6"/>
      <c r="S22" s="64">
        <f>X22</f>
        <v>90</v>
      </c>
      <c r="T22" s="65"/>
      <c r="U22" s="64">
        <f>X22</f>
        <v>90</v>
      </c>
      <c r="V22" s="65"/>
      <c r="W22" s="6">
        <f t="shared" si="3"/>
        <v>3</v>
      </c>
      <c r="X22" s="6">
        <f>SUM(Y22,AC22)</f>
        <v>90</v>
      </c>
      <c r="Y22" s="6">
        <v>22</v>
      </c>
      <c r="Z22" s="6">
        <v>14</v>
      </c>
      <c r="AA22" s="6">
        <v>8</v>
      </c>
      <c r="AB22" s="6"/>
      <c r="AC22" s="6">
        <v>68</v>
      </c>
      <c r="AD22" s="6"/>
      <c r="AE22" s="6"/>
      <c r="AF22" s="14"/>
      <c r="AG22" s="6"/>
      <c r="AH22" s="6">
        <f t="shared" si="0"/>
        <v>0</v>
      </c>
      <c r="AI22" s="6">
        <f>AJ22+AN22</f>
        <v>0</v>
      </c>
      <c r="AJ22" s="6">
        <f t="shared" si="1"/>
        <v>0</v>
      </c>
      <c r="AK22" s="6">
        <f t="shared" si="2"/>
        <v>0</v>
      </c>
      <c r="AL22" s="6">
        <f t="shared" si="2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105</v>
      </c>
      <c r="AT22" s="6"/>
      <c r="AU22" s="6"/>
      <c r="AV22" s="6"/>
      <c r="AW22" s="6"/>
      <c r="AX22" s="111" t="s">
        <v>194</v>
      </c>
      <c r="AY22" s="111"/>
      <c r="AZ22" s="111"/>
      <c r="BA22" s="111"/>
      <c r="BB22" s="111"/>
      <c r="BC22" s="111"/>
    </row>
    <row r="23" spans="1:55" ht="40.5" customHeight="1">
      <c r="A23" s="6">
        <v>4</v>
      </c>
      <c r="B23" s="62" t="s">
        <v>198</v>
      </c>
      <c r="C23" s="62"/>
      <c r="D23" s="62"/>
      <c r="E23" s="105" t="s">
        <v>49</v>
      </c>
      <c r="F23" s="105"/>
      <c r="G23" s="105"/>
      <c r="H23" s="105"/>
      <c r="I23" s="105"/>
      <c r="J23" s="105"/>
      <c r="K23" s="105"/>
      <c r="L23" s="105"/>
      <c r="M23" s="105"/>
      <c r="N23" s="6"/>
      <c r="O23" s="6"/>
      <c r="P23" s="6">
        <v>20</v>
      </c>
      <c r="Q23" s="6">
        <v>1</v>
      </c>
      <c r="R23" s="6"/>
      <c r="S23" s="64">
        <f>X23</f>
        <v>90</v>
      </c>
      <c r="T23" s="65"/>
      <c r="U23" s="64">
        <f>X23</f>
        <v>90</v>
      </c>
      <c r="V23" s="65"/>
      <c r="W23" s="6">
        <f t="shared" si="3"/>
        <v>3</v>
      </c>
      <c r="X23" s="6">
        <f>SUM(Y23,AC23)</f>
        <v>90</v>
      </c>
      <c r="Y23" s="6">
        <v>12</v>
      </c>
      <c r="Z23" s="6">
        <v>6</v>
      </c>
      <c r="AA23" s="6">
        <v>6</v>
      </c>
      <c r="AB23" s="6"/>
      <c r="AC23" s="6">
        <v>78</v>
      </c>
      <c r="AD23" s="6"/>
      <c r="AE23" s="6"/>
      <c r="AF23" s="6"/>
      <c r="AG23" s="6"/>
      <c r="AH23" s="6">
        <f>AI23/30</f>
        <v>0</v>
      </c>
      <c r="AI23" s="6">
        <f>AJ23+AN23</f>
        <v>0</v>
      </c>
      <c r="AJ23" s="6">
        <f t="shared" si="1"/>
        <v>0</v>
      </c>
      <c r="AK23" s="6">
        <f t="shared" si="2"/>
        <v>0</v>
      </c>
      <c r="AL23" s="6">
        <f t="shared" si="2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111" t="s">
        <v>194</v>
      </c>
      <c r="AY23" s="111"/>
      <c r="AZ23" s="111"/>
      <c r="BA23" s="111"/>
      <c r="BB23" s="111"/>
      <c r="BC23" s="111"/>
    </row>
    <row r="24" spans="1:55" ht="27" customHeight="1">
      <c r="A24" s="6">
        <v>5</v>
      </c>
      <c r="B24" s="62" t="s">
        <v>199</v>
      </c>
      <c r="C24" s="62"/>
      <c r="D24" s="62"/>
      <c r="E24" s="105" t="s">
        <v>51</v>
      </c>
      <c r="F24" s="105"/>
      <c r="G24" s="105"/>
      <c r="H24" s="105"/>
      <c r="I24" s="105"/>
      <c r="J24" s="105"/>
      <c r="K24" s="105"/>
      <c r="L24" s="105"/>
      <c r="M24" s="105"/>
      <c r="N24" s="6"/>
      <c r="O24" s="6"/>
      <c r="P24" s="6">
        <v>20</v>
      </c>
      <c r="Q24" s="6">
        <v>1</v>
      </c>
      <c r="R24" s="6"/>
      <c r="S24" s="64">
        <f aca="true" t="shared" si="4" ref="S24:S33">AI24</f>
        <v>60</v>
      </c>
      <c r="T24" s="65"/>
      <c r="U24" s="64">
        <f aca="true" t="shared" si="5" ref="U24:U33">AI24</f>
        <v>60</v>
      </c>
      <c r="V24" s="65"/>
      <c r="W24" s="6">
        <f>X24/30</f>
        <v>1</v>
      </c>
      <c r="X24" s="6">
        <f>SUM(Y24,AC24)</f>
        <v>30</v>
      </c>
      <c r="Y24" s="6">
        <v>6</v>
      </c>
      <c r="Z24" s="6">
        <v>6</v>
      </c>
      <c r="AA24" s="6"/>
      <c r="AB24" s="6"/>
      <c r="AC24" s="6">
        <v>24</v>
      </c>
      <c r="AD24" s="6"/>
      <c r="AE24" s="6"/>
      <c r="AF24" s="6"/>
      <c r="AG24" s="6"/>
      <c r="AH24" s="6">
        <f t="shared" si="0"/>
        <v>2</v>
      </c>
      <c r="AI24" s="6">
        <f aca="true" t="shared" si="6" ref="AI24:AI33">AJ24+AN24</f>
        <v>60</v>
      </c>
      <c r="AJ24" s="6">
        <f t="shared" si="1"/>
        <v>16</v>
      </c>
      <c r="AK24" s="6">
        <v>8</v>
      </c>
      <c r="AL24" s="6">
        <v>8</v>
      </c>
      <c r="AM24" s="6"/>
      <c r="AN24" s="6">
        <v>44</v>
      </c>
      <c r="AO24" s="6"/>
      <c r="AP24" s="6"/>
      <c r="AQ24" s="6"/>
      <c r="AR24" s="6"/>
      <c r="AS24" s="6" t="s">
        <v>109</v>
      </c>
      <c r="AT24" s="6"/>
      <c r="AU24" s="6"/>
      <c r="AV24" s="6"/>
      <c r="AW24" s="6"/>
      <c r="AX24" s="111" t="s">
        <v>194</v>
      </c>
      <c r="AY24" s="111"/>
      <c r="AZ24" s="111"/>
      <c r="BA24" s="111"/>
      <c r="BB24" s="111"/>
      <c r="BC24" s="111"/>
    </row>
    <row r="25" spans="1:55" ht="27.75" customHeight="1">
      <c r="A25" s="6">
        <v>6</v>
      </c>
      <c r="B25" s="62" t="s">
        <v>200</v>
      </c>
      <c r="C25" s="62"/>
      <c r="D25" s="62"/>
      <c r="E25" s="105" t="s">
        <v>172</v>
      </c>
      <c r="F25" s="105"/>
      <c r="G25" s="105"/>
      <c r="H25" s="105"/>
      <c r="I25" s="105"/>
      <c r="J25" s="105"/>
      <c r="K25" s="105"/>
      <c r="L25" s="105"/>
      <c r="M25" s="105"/>
      <c r="N25" s="6"/>
      <c r="O25" s="6"/>
      <c r="P25" s="6">
        <v>20</v>
      </c>
      <c r="Q25" s="6">
        <v>1</v>
      </c>
      <c r="R25" s="6"/>
      <c r="S25" s="64">
        <f t="shared" si="4"/>
        <v>60</v>
      </c>
      <c r="T25" s="65"/>
      <c r="U25" s="64">
        <f t="shared" si="5"/>
        <v>60</v>
      </c>
      <c r="V25" s="65"/>
      <c r="W25" s="6">
        <f>X25/30</f>
        <v>1</v>
      </c>
      <c r="X25" s="6">
        <f>SUM(Y25,AC25)</f>
        <v>30</v>
      </c>
      <c r="Y25" s="6">
        <v>6</v>
      </c>
      <c r="Z25" s="6">
        <v>6</v>
      </c>
      <c r="AA25" s="6"/>
      <c r="AB25" s="6"/>
      <c r="AC25" s="6">
        <v>24</v>
      </c>
      <c r="AD25" s="6">
        <f aca="true" t="shared" si="7" ref="AD25:AD33">SUM(AE25:AG25)</f>
        <v>0</v>
      </c>
      <c r="AE25" s="6"/>
      <c r="AF25" s="6"/>
      <c r="AG25" s="6"/>
      <c r="AH25" s="6">
        <f t="shared" si="0"/>
        <v>2</v>
      </c>
      <c r="AI25" s="6">
        <f t="shared" si="6"/>
        <v>60</v>
      </c>
      <c r="AJ25" s="6">
        <f t="shared" si="1"/>
        <v>16</v>
      </c>
      <c r="AK25" s="6">
        <v>8</v>
      </c>
      <c r="AL25" s="6">
        <v>8</v>
      </c>
      <c r="AM25" s="6"/>
      <c r="AN25" s="6">
        <v>44</v>
      </c>
      <c r="AO25" s="6"/>
      <c r="AP25" s="6"/>
      <c r="AQ25" s="6"/>
      <c r="AR25" s="6"/>
      <c r="AS25" s="6" t="s">
        <v>109</v>
      </c>
      <c r="AT25" s="6"/>
      <c r="AU25" s="6"/>
      <c r="AV25" s="6"/>
      <c r="AW25" s="6"/>
      <c r="AX25" s="111" t="s">
        <v>194</v>
      </c>
      <c r="AY25" s="111"/>
      <c r="AZ25" s="111"/>
      <c r="BA25" s="111"/>
      <c r="BB25" s="111"/>
      <c r="BC25" s="111"/>
    </row>
    <row r="26" spans="1:55" ht="27.75" customHeight="1">
      <c r="A26" s="6">
        <v>7</v>
      </c>
      <c r="B26" s="62" t="s">
        <v>201</v>
      </c>
      <c r="C26" s="62"/>
      <c r="D26" s="62"/>
      <c r="E26" s="99" t="s">
        <v>120</v>
      </c>
      <c r="F26" s="99"/>
      <c r="G26" s="99"/>
      <c r="H26" s="99"/>
      <c r="I26" s="99"/>
      <c r="J26" s="99"/>
      <c r="K26" s="99"/>
      <c r="L26" s="99"/>
      <c r="M26" s="99"/>
      <c r="N26" s="6"/>
      <c r="O26" s="6"/>
      <c r="P26" s="6">
        <v>20</v>
      </c>
      <c r="Q26" s="6">
        <v>1</v>
      </c>
      <c r="R26" s="6"/>
      <c r="S26" s="64">
        <f t="shared" si="4"/>
        <v>60</v>
      </c>
      <c r="T26" s="65"/>
      <c r="U26" s="64">
        <f t="shared" si="5"/>
        <v>60</v>
      </c>
      <c r="V26" s="65"/>
      <c r="W26" s="6">
        <f>X26/30</f>
        <v>1</v>
      </c>
      <c r="X26" s="6">
        <f>SUM(Y26,AC26)</f>
        <v>30</v>
      </c>
      <c r="Y26" s="6">
        <v>6</v>
      </c>
      <c r="Z26" s="6">
        <v>6</v>
      </c>
      <c r="AA26" s="6"/>
      <c r="AB26" s="6"/>
      <c r="AC26" s="6">
        <v>24</v>
      </c>
      <c r="AD26" s="6">
        <f t="shared" si="7"/>
        <v>0</v>
      </c>
      <c r="AE26" s="6"/>
      <c r="AF26" s="6"/>
      <c r="AG26" s="6"/>
      <c r="AH26" s="6">
        <f t="shared" si="0"/>
        <v>2</v>
      </c>
      <c r="AI26" s="6">
        <f t="shared" si="6"/>
        <v>60</v>
      </c>
      <c r="AJ26" s="6">
        <f t="shared" si="1"/>
        <v>16</v>
      </c>
      <c r="AK26" s="6">
        <v>8</v>
      </c>
      <c r="AL26" s="6">
        <v>8</v>
      </c>
      <c r="AM26" s="6"/>
      <c r="AN26" s="6">
        <v>44</v>
      </c>
      <c r="AO26" s="6"/>
      <c r="AP26" s="6"/>
      <c r="AQ26" s="6"/>
      <c r="AR26" s="6"/>
      <c r="AS26" s="6" t="s">
        <v>109</v>
      </c>
      <c r="AT26" s="6"/>
      <c r="AU26" s="6"/>
      <c r="AV26" s="6"/>
      <c r="AW26" s="6"/>
      <c r="AX26" s="111" t="s">
        <v>194</v>
      </c>
      <c r="AY26" s="111"/>
      <c r="AZ26" s="111"/>
      <c r="BA26" s="111"/>
      <c r="BB26" s="111"/>
      <c r="BC26" s="111"/>
    </row>
    <row r="27" spans="1:55" ht="27.75" customHeight="1">
      <c r="A27" s="6">
        <v>8</v>
      </c>
      <c r="B27" s="62" t="s">
        <v>202</v>
      </c>
      <c r="C27" s="62"/>
      <c r="D27" s="62"/>
      <c r="E27" s="99" t="s">
        <v>170</v>
      </c>
      <c r="F27" s="99"/>
      <c r="G27" s="99"/>
      <c r="H27" s="99"/>
      <c r="I27" s="99"/>
      <c r="J27" s="99"/>
      <c r="K27" s="99"/>
      <c r="L27" s="99"/>
      <c r="M27" s="99"/>
      <c r="N27" s="6"/>
      <c r="O27" s="6"/>
      <c r="P27" s="6">
        <v>20</v>
      </c>
      <c r="Q27" s="6">
        <v>1</v>
      </c>
      <c r="R27" s="6"/>
      <c r="S27" s="64">
        <f t="shared" si="4"/>
        <v>90</v>
      </c>
      <c r="T27" s="65"/>
      <c r="U27" s="64">
        <f t="shared" si="5"/>
        <v>90</v>
      </c>
      <c r="V27" s="65"/>
      <c r="W27" s="6">
        <f t="shared" si="3"/>
        <v>0</v>
      </c>
      <c r="X27" s="6">
        <f>SUM(Y27,AC27)</f>
        <v>0</v>
      </c>
      <c r="Y27" s="6">
        <f>SUM(Z27,AA27,AB27)</f>
        <v>0</v>
      </c>
      <c r="Z27" s="6">
        <f>AE27*16</f>
        <v>0</v>
      </c>
      <c r="AA27" s="6">
        <f>AF27*16</f>
        <v>0</v>
      </c>
      <c r="AB27" s="6"/>
      <c r="AC27" s="6"/>
      <c r="AD27" s="6">
        <f t="shared" si="7"/>
        <v>0</v>
      </c>
      <c r="AE27" s="6"/>
      <c r="AF27" s="6"/>
      <c r="AG27" s="6"/>
      <c r="AH27" s="6">
        <f t="shared" si="0"/>
        <v>3</v>
      </c>
      <c r="AI27" s="6">
        <f t="shared" si="6"/>
        <v>90</v>
      </c>
      <c r="AJ27" s="6">
        <f t="shared" si="1"/>
        <v>16</v>
      </c>
      <c r="AK27" s="6">
        <v>8</v>
      </c>
      <c r="AL27" s="6">
        <v>8</v>
      </c>
      <c r="AM27" s="6"/>
      <c r="AN27" s="6">
        <v>74</v>
      </c>
      <c r="AO27" s="6"/>
      <c r="AP27" s="6"/>
      <c r="AQ27" s="6"/>
      <c r="AR27" s="6"/>
      <c r="AS27" s="6"/>
      <c r="AT27" s="6">
        <v>2</v>
      </c>
      <c r="AU27" s="6"/>
      <c r="AV27" s="6"/>
      <c r="AW27" s="6"/>
      <c r="AX27" s="111" t="s">
        <v>194</v>
      </c>
      <c r="AY27" s="111"/>
      <c r="AZ27" s="111"/>
      <c r="BA27" s="111"/>
      <c r="BB27" s="111"/>
      <c r="BC27" s="111"/>
    </row>
    <row r="28" spans="1:55" ht="12.75" customHeight="1">
      <c r="A28" s="100" t="s">
        <v>135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</row>
    <row r="29" spans="1:55" ht="27.75" customHeight="1">
      <c r="A29" s="6">
        <v>1</v>
      </c>
      <c r="B29" s="62" t="s">
        <v>203</v>
      </c>
      <c r="C29" s="62"/>
      <c r="D29" s="62"/>
      <c r="E29" s="105" t="s">
        <v>171</v>
      </c>
      <c r="F29" s="105"/>
      <c r="G29" s="105"/>
      <c r="H29" s="105"/>
      <c r="I29" s="105"/>
      <c r="J29" s="105"/>
      <c r="K29" s="105"/>
      <c r="L29" s="105"/>
      <c r="M29" s="105"/>
      <c r="N29" s="6"/>
      <c r="O29" s="6"/>
      <c r="P29" s="6">
        <v>20</v>
      </c>
      <c r="Q29" s="6">
        <v>1</v>
      </c>
      <c r="R29" s="6"/>
      <c r="S29" s="64">
        <f>X29</f>
        <v>90</v>
      </c>
      <c r="T29" s="65"/>
      <c r="U29" s="64">
        <f>X29</f>
        <v>90</v>
      </c>
      <c r="V29" s="65"/>
      <c r="W29" s="6">
        <f>X29/30</f>
        <v>3</v>
      </c>
      <c r="X29" s="6">
        <f>SUM(Y29,AC29)</f>
        <v>90</v>
      </c>
      <c r="Y29" s="6">
        <f>SUM(Z29,AA29,AB29)</f>
        <v>12</v>
      </c>
      <c r="Z29" s="6">
        <v>6</v>
      </c>
      <c r="AA29" s="6">
        <v>6</v>
      </c>
      <c r="AB29" s="6"/>
      <c r="AC29" s="6">
        <v>78</v>
      </c>
      <c r="AD29" s="6"/>
      <c r="AE29" s="6"/>
      <c r="AF29" s="6"/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aca="true" t="shared" si="8" ref="AK29:AL31">AP29*12</f>
        <v>0</v>
      </c>
      <c r="AL29" s="6">
        <f t="shared" si="8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111" t="s">
        <v>194</v>
      </c>
      <c r="AY29" s="111"/>
      <c r="AZ29" s="111"/>
      <c r="BA29" s="111"/>
      <c r="BB29" s="111"/>
      <c r="BC29" s="111"/>
    </row>
    <row r="30" spans="1:55" ht="23.25" customHeight="1">
      <c r="A30" s="6">
        <v>2</v>
      </c>
      <c r="B30" s="62" t="s">
        <v>204</v>
      </c>
      <c r="C30" s="62"/>
      <c r="D30" s="62"/>
      <c r="E30" s="105" t="s">
        <v>48</v>
      </c>
      <c r="F30" s="105"/>
      <c r="G30" s="105"/>
      <c r="H30" s="105"/>
      <c r="I30" s="105"/>
      <c r="J30" s="105"/>
      <c r="K30" s="105"/>
      <c r="L30" s="105"/>
      <c r="M30" s="105"/>
      <c r="N30" s="6"/>
      <c r="O30" s="6"/>
      <c r="P30" s="6">
        <v>15</v>
      </c>
      <c r="Q30" s="6">
        <v>1</v>
      </c>
      <c r="R30" s="6"/>
      <c r="S30" s="64">
        <f>X30</f>
        <v>90</v>
      </c>
      <c r="T30" s="65"/>
      <c r="U30" s="64">
        <f>X30</f>
        <v>90</v>
      </c>
      <c r="V30" s="65"/>
      <c r="W30" s="6">
        <f>X30/30</f>
        <v>3</v>
      </c>
      <c r="X30" s="6">
        <f>SUM(Y30,AC30)</f>
        <v>90</v>
      </c>
      <c r="Y30" s="6">
        <f>SUM(Z30,AA30,AB30)</f>
        <v>12</v>
      </c>
      <c r="Z30" s="6">
        <v>6</v>
      </c>
      <c r="AA30" s="6">
        <v>6</v>
      </c>
      <c r="AB30" s="6"/>
      <c r="AC30" s="6">
        <v>78</v>
      </c>
      <c r="AD30" s="6"/>
      <c r="AE30" s="6"/>
      <c r="AF30" s="6"/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8"/>
        <v>0</v>
      </c>
      <c r="AL30" s="6">
        <f t="shared" si="8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111" t="s">
        <v>194</v>
      </c>
      <c r="AY30" s="111"/>
      <c r="AZ30" s="111"/>
      <c r="BA30" s="111"/>
      <c r="BB30" s="111"/>
      <c r="BC30" s="111"/>
    </row>
    <row r="31" spans="1:55" ht="30.75" customHeight="1">
      <c r="A31" s="6">
        <v>3</v>
      </c>
      <c r="B31" s="62" t="s">
        <v>205</v>
      </c>
      <c r="C31" s="62"/>
      <c r="D31" s="62"/>
      <c r="E31" s="116" t="s">
        <v>173</v>
      </c>
      <c r="F31" s="116"/>
      <c r="G31" s="116"/>
      <c r="H31" s="116"/>
      <c r="I31" s="116"/>
      <c r="J31" s="116"/>
      <c r="K31" s="116"/>
      <c r="L31" s="116"/>
      <c r="M31" s="116"/>
      <c r="N31" s="6"/>
      <c r="O31" s="6"/>
      <c r="P31" s="6">
        <v>15</v>
      </c>
      <c r="Q31" s="6">
        <v>1</v>
      </c>
      <c r="R31" s="6"/>
      <c r="S31" s="64">
        <f>X31</f>
        <v>90</v>
      </c>
      <c r="T31" s="65"/>
      <c r="U31" s="64">
        <f>X31</f>
        <v>90</v>
      </c>
      <c r="V31" s="65"/>
      <c r="W31" s="6">
        <f>X31/30</f>
        <v>3</v>
      </c>
      <c r="X31" s="6">
        <f>SUM(Y31,AC31)</f>
        <v>90</v>
      </c>
      <c r="Y31" s="6">
        <f>SUM(Z31,AA31,AB31)</f>
        <v>12</v>
      </c>
      <c r="Z31" s="6">
        <v>6</v>
      </c>
      <c r="AA31" s="6">
        <v>6</v>
      </c>
      <c r="AB31" s="6"/>
      <c r="AC31" s="6">
        <v>78</v>
      </c>
      <c r="AD31" s="6"/>
      <c r="AE31" s="6"/>
      <c r="AF31" s="6"/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8"/>
        <v>0</v>
      </c>
      <c r="AL31" s="6">
        <f t="shared" si="8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111" t="s">
        <v>194</v>
      </c>
      <c r="AY31" s="111"/>
      <c r="AZ31" s="111"/>
      <c r="BA31" s="111"/>
      <c r="BB31" s="111"/>
      <c r="BC31" s="111"/>
    </row>
    <row r="32" spans="1:55" ht="25.5" customHeight="1">
      <c r="A32" s="6">
        <v>4</v>
      </c>
      <c r="B32" s="62" t="s">
        <v>207</v>
      </c>
      <c r="C32" s="62"/>
      <c r="D32" s="62"/>
      <c r="E32" s="99" t="s">
        <v>121</v>
      </c>
      <c r="F32" s="99"/>
      <c r="G32" s="99"/>
      <c r="H32" s="99"/>
      <c r="I32" s="99"/>
      <c r="J32" s="99"/>
      <c r="K32" s="99"/>
      <c r="L32" s="99"/>
      <c r="M32" s="99"/>
      <c r="N32" s="6"/>
      <c r="O32" s="6"/>
      <c r="P32" s="6">
        <v>15</v>
      </c>
      <c r="Q32" s="6">
        <v>1</v>
      </c>
      <c r="R32" s="6"/>
      <c r="S32" s="64">
        <f t="shared" si="4"/>
        <v>90</v>
      </c>
      <c r="T32" s="65"/>
      <c r="U32" s="64">
        <f t="shared" si="5"/>
        <v>90</v>
      </c>
      <c r="V32" s="65"/>
      <c r="W32" s="6">
        <f t="shared" si="3"/>
        <v>0</v>
      </c>
      <c r="X32" s="6">
        <f>SUM(Y32,AC32)</f>
        <v>0</v>
      </c>
      <c r="Y32" s="6">
        <f>SUM(Z32,AA32,AB32)</f>
        <v>0</v>
      </c>
      <c r="Z32" s="6">
        <f>AE32*16</f>
        <v>0</v>
      </c>
      <c r="AA32" s="6">
        <f>AF32*16</f>
        <v>0</v>
      </c>
      <c r="AB32" s="6"/>
      <c r="AC32" s="6"/>
      <c r="AD32" s="6">
        <f t="shared" si="7"/>
        <v>0</v>
      </c>
      <c r="AE32" s="6"/>
      <c r="AF32" s="6"/>
      <c r="AG32" s="6"/>
      <c r="AH32" s="6">
        <f>AI32/30</f>
        <v>3</v>
      </c>
      <c r="AI32" s="6">
        <f t="shared" si="6"/>
        <v>90</v>
      </c>
      <c r="AJ32" s="6">
        <f>AK32+AL32</f>
        <v>12</v>
      </c>
      <c r="AK32" s="6">
        <v>6</v>
      </c>
      <c r="AL32" s="6">
        <v>6</v>
      </c>
      <c r="AM32" s="6"/>
      <c r="AN32" s="6">
        <v>78</v>
      </c>
      <c r="AO32" s="6"/>
      <c r="AP32" s="6"/>
      <c r="AQ32" s="6"/>
      <c r="AR32" s="6"/>
      <c r="AS32" s="6"/>
      <c r="AT32" s="6">
        <v>2</v>
      </c>
      <c r="AU32" s="6"/>
      <c r="AV32" s="6"/>
      <c r="AW32" s="6"/>
      <c r="AX32" s="111" t="s">
        <v>194</v>
      </c>
      <c r="AY32" s="111"/>
      <c r="AZ32" s="111"/>
      <c r="BA32" s="111"/>
      <c r="BB32" s="111"/>
      <c r="BC32" s="111"/>
    </row>
    <row r="33" spans="1:55" ht="24" customHeight="1">
      <c r="A33" s="6">
        <v>5</v>
      </c>
      <c r="B33" s="62" t="s">
        <v>208</v>
      </c>
      <c r="C33" s="62"/>
      <c r="D33" s="62"/>
      <c r="E33" s="99" t="s">
        <v>45</v>
      </c>
      <c r="F33" s="99"/>
      <c r="G33" s="99"/>
      <c r="H33" s="99"/>
      <c r="I33" s="99"/>
      <c r="J33" s="99"/>
      <c r="K33" s="99"/>
      <c r="L33" s="99"/>
      <c r="M33" s="99"/>
      <c r="N33" s="6"/>
      <c r="O33" s="6"/>
      <c r="P33" s="6">
        <v>15</v>
      </c>
      <c r="Q33" s="6">
        <v>1</v>
      </c>
      <c r="R33" s="6"/>
      <c r="S33" s="64">
        <f t="shared" si="4"/>
        <v>90</v>
      </c>
      <c r="T33" s="65"/>
      <c r="U33" s="64">
        <f t="shared" si="5"/>
        <v>90</v>
      </c>
      <c r="V33" s="65"/>
      <c r="W33" s="6">
        <f t="shared" si="3"/>
        <v>0</v>
      </c>
      <c r="X33" s="6">
        <f>SUM(Y33,AC33)</f>
        <v>0</v>
      </c>
      <c r="Y33" s="6">
        <f>SUM(Z33,AA33,AB33)</f>
        <v>0</v>
      </c>
      <c r="Z33" s="6">
        <f>AE33*16</f>
        <v>0</v>
      </c>
      <c r="AA33" s="6">
        <f>AF33*16</f>
        <v>0</v>
      </c>
      <c r="AB33" s="6"/>
      <c r="AC33" s="6"/>
      <c r="AD33" s="6">
        <f t="shared" si="7"/>
        <v>0</v>
      </c>
      <c r="AE33" s="6"/>
      <c r="AF33" s="6"/>
      <c r="AG33" s="6"/>
      <c r="AH33" s="6">
        <f>AI33/30</f>
        <v>3</v>
      </c>
      <c r="AI33" s="6">
        <f t="shared" si="6"/>
        <v>90</v>
      </c>
      <c r="AJ33" s="6">
        <f>AK33+AL33</f>
        <v>12</v>
      </c>
      <c r="AK33" s="6">
        <v>6</v>
      </c>
      <c r="AL33" s="6">
        <v>6</v>
      </c>
      <c r="AM33" s="6"/>
      <c r="AN33" s="6">
        <v>78</v>
      </c>
      <c r="AO33" s="6"/>
      <c r="AP33" s="6"/>
      <c r="AQ33" s="6"/>
      <c r="AR33" s="6"/>
      <c r="AS33" s="6"/>
      <c r="AT33" s="6">
        <v>2</v>
      </c>
      <c r="AU33" s="6"/>
      <c r="AV33" s="6"/>
      <c r="AW33" s="6"/>
      <c r="AX33" s="98" t="s">
        <v>195</v>
      </c>
      <c r="AY33" s="98"/>
      <c r="AZ33" s="98"/>
      <c r="BA33" s="98"/>
      <c r="BB33" s="98"/>
      <c r="BC33" s="98"/>
    </row>
    <row r="34" spans="1:55" s="55" customFormat="1" ht="14.25" customHeight="1">
      <c r="A34" s="52"/>
      <c r="B34" s="114"/>
      <c r="C34" s="114"/>
      <c r="D34" s="114"/>
      <c r="E34" s="115" t="s">
        <v>30</v>
      </c>
      <c r="F34" s="115"/>
      <c r="G34" s="115"/>
      <c r="H34" s="115"/>
      <c r="I34" s="115"/>
      <c r="J34" s="115"/>
      <c r="K34" s="115"/>
      <c r="L34" s="115"/>
      <c r="M34" s="115"/>
      <c r="N34" s="52"/>
      <c r="O34" s="52"/>
      <c r="P34" s="52"/>
      <c r="Q34" s="52"/>
      <c r="R34" s="52"/>
      <c r="S34" s="109">
        <f>SUM(S20:S33)</f>
        <v>1080</v>
      </c>
      <c r="T34" s="110"/>
      <c r="U34" s="109">
        <f>SUM(U20:U33)</f>
        <v>1080</v>
      </c>
      <c r="V34" s="110"/>
      <c r="W34" s="52">
        <f>SUM(W20:W33)</f>
        <v>24</v>
      </c>
      <c r="X34" s="52">
        <f>SUM(X20:X33)</f>
        <v>720</v>
      </c>
      <c r="Y34" s="52">
        <f>SUM(Y20:Y33)</f>
        <v>132</v>
      </c>
      <c r="Z34" s="52">
        <f>SUM(Z20:Z33)</f>
        <v>84</v>
      </c>
      <c r="AA34" s="52">
        <f>SUM(AA20:AA33)</f>
        <v>48</v>
      </c>
      <c r="AB34" s="52"/>
      <c r="AC34" s="52">
        <f>SUM(AC20:AC33)</f>
        <v>588</v>
      </c>
      <c r="AD34" s="52"/>
      <c r="AE34" s="52"/>
      <c r="AF34" s="52"/>
      <c r="AG34" s="52"/>
      <c r="AH34" s="53">
        <f>SUM(AH20:AH33)</f>
        <v>15</v>
      </c>
      <c r="AI34" s="52">
        <f>SUM(AI20:AI33)</f>
        <v>450</v>
      </c>
      <c r="AJ34" s="52">
        <f>SUM(AJ20:AJ33)</f>
        <v>88</v>
      </c>
      <c r="AK34" s="52">
        <f>SUM(AK20:AK33)</f>
        <v>44</v>
      </c>
      <c r="AL34" s="52">
        <f>SUM(AL20:AL33)</f>
        <v>44</v>
      </c>
      <c r="AM34" s="52"/>
      <c r="AN34" s="52">
        <f>SUM(AN20:AN33)</f>
        <v>362</v>
      </c>
      <c r="AO34" s="52"/>
      <c r="AP34" s="52"/>
      <c r="AQ34" s="52"/>
      <c r="AR34" s="52"/>
      <c r="AS34" s="54" t="s">
        <v>111</v>
      </c>
      <c r="AT34" s="54" t="s">
        <v>110</v>
      </c>
      <c r="AU34" s="52"/>
      <c r="AV34" s="52"/>
      <c r="AW34" s="52"/>
      <c r="AX34" s="114"/>
      <c r="AY34" s="114"/>
      <c r="AZ34" s="114"/>
      <c r="BA34" s="114"/>
      <c r="BB34" s="114"/>
      <c r="BC34" s="114"/>
    </row>
    <row r="35" spans="1:55" ht="32.25" customHeight="1">
      <c r="A35" s="6"/>
      <c r="B35" s="62"/>
      <c r="C35" s="62"/>
      <c r="D35" s="62"/>
      <c r="E35" s="105" t="s">
        <v>137</v>
      </c>
      <c r="F35" s="105"/>
      <c r="G35" s="105"/>
      <c r="H35" s="105"/>
      <c r="I35" s="105"/>
      <c r="J35" s="105"/>
      <c r="K35" s="105"/>
      <c r="L35" s="105"/>
      <c r="M35" s="105"/>
      <c r="N35" s="6"/>
      <c r="O35" s="6"/>
      <c r="P35" s="6">
        <v>20</v>
      </c>
      <c r="Q35" s="6">
        <v>1</v>
      </c>
      <c r="R35" s="6"/>
      <c r="S35" s="64"/>
      <c r="T35" s="65"/>
      <c r="U35" s="64"/>
      <c r="V35" s="6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11" t="s">
        <v>194</v>
      </c>
      <c r="AY35" s="111"/>
      <c r="AZ35" s="111"/>
      <c r="BA35" s="111"/>
      <c r="BB35" s="111"/>
      <c r="BC35" s="111"/>
    </row>
    <row r="36" spans="1:55" ht="28.5" customHeight="1">
      <c r="A36" s="6"/>
      <c r="B36" s="62"/>
      <c r="C36" s="62"/>
      <c r="D36" s="62"/>
      <c r="E36" s="105" t="s">
        <v>209</v>
      </c>
      <c r="F36" s="105"/>
      <c r="G36" s="105"/>
      <c r="H36" s="105"/>
      <c r="I36" s="105"/>
      <c r="J36" s="105"/>
      <c r="K36" s="105"/>
      <c r="L36" s="105"/>
      <c r="M36" s="105"/>
      <c r="N36" s="6"/>
      <c r="O36" s="6"/>
      <c r="P36" s="6">
        <v>20</v>
      </c>
      <c r="Q36" s="6">
        <v>1</v>
      </c>
      <c r="R36" s="6"/>
      <c r="S36" s="64"/>
      <c r="T36" s="65"/>
      <c r="U36" s="64"/>
      <c r="V36" s="6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11" t="s">
        <v>194</v>
      </c>
      <c r="AY36" s="111"/>
      <c r="AZ36" s="111"/>
      <c r="BA36" s="111"/>
      <c r="BB36" s="111"/>
      <c r="BC36" s="111"/>
    </row>
    <row r="37" spans="1:50" ht="6.75" customHeight="1">
      <c r="A37" s="2"/>
      <c r="B37" s="2"/>
      <c r="C37" s="2"/>
      <c r="D37" s="2"/>
      <c r="E37" s="12"/>
      <c r="F37" s="12"/>
      <c r="G37" s="12"/>
      <c r="H37" s="12"/>
      <c r="I37" s="12"/>
      <c r="J37" s="12"/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5" s="22" customFormat="1" ht="12" customHeight="1">
      <c r="A38" s="33"/>
      <c r="B38" s="34" t="s">
        <v>85</v>
      </c>
      <c r="C38" s="33"/>
      <c r="D38" s="33"/>
      <c r="E38" s="35"/>
      <c r="F38" s="35"/>
      <c r="G38" s="35"/>
      <c r="H38" s="35"/>
      <c r="I38" s="35"/>
      <c r="J38" s="35"/>
      <c r="K38" s="35"/>
      <c r="L38" s="35"/>
      <c r="M38" s="35"/>
      <c r="N38" s="33"/>
      <c r="O38" s="33"/>
      <c r="P38" s="33"/>
      <c r="Q38" s="33"/>
      <c r="R38" s="33"/>
      <c r="S38" s="33"/>
      <c r="T38" s="33"/>
      <c r="U38" s="33"/>
      <c r="V38" s="33"/>
      <c r="W38" s="36"/>
      <c r="X38" s="36"/>
      <c r="Y38" s="33"/>
      <c r="Z38" s="33"/>
      <c r="AA38" s="33"/>
      <c r="AB38" s="33"/>
      <c r="AC38" s="33"/>
      <c r="AD38" s="33"/>
      <c r="AE38" s="34" t="s">
        <v>86</v>
      </c>
      <c r="AF38" s="33"/>
      <c r="AG38" s="33"/>
      <c r="AH38" s="37"/>
      <c r="AI38" s="37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8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5" s="22" customFormat="1" ht="12" customHeight="1">
      <c r="A39" s="33"/>
      <c r="B39" s="83" t="s">
        <v>87</v>
      </c>
      <c r="C39" s="76" t="s">
        <v>88</v>
      </c>
      <c r="D39" s="76"/>
      <c r="E39" s="76"/>
      <c r="F39" s="76"/>
      <c r="G39" s="76"/>
      <c r="H39" s="76"/>
      <c r="I39" s="76" t="s">
        <v>89</v>
      </c>
      <c r="J39" s="76"/>
      <c r="K39" s="77" t="s">
        <v>90</v>
      </c>
      <c r="L39" s="77"/>
      <c r="M39" s="77" t="s">
        <v>91</v>
      </c>
      <c r="N39" s="77"/>
      <c r="O39" s="77"/>
      <c r="P39" s="77" t="s">
        <v>92</v>
      </c>
      <c r="Q39" s="77"/>
      <c r="R39" s="77" t="s">
        <v>93</v>
      </c>
      <c r="S39" s="77"/>
      <c r="T39" s="77"/>
      <c r="U39" s="77"/>
      <c r="V39" s="33"/>
      <c r="W39" s="36"/>
      <c r="X39" s="36"/>
      <c r="Y39" s="33"/>
      <c r="Z39" s="33"/>
      <c r="AA39" s="33"/>
      <c r="AB39" s="33"/>
      <c r="AC39" s="33"/>
      <c r="AD39" s="33"/>
      <c r="AE39" s="83" t="s">
        <v>87</v>
      </c>
      <c r="AF39" s="76" t="s">
        <v>94</v>
      </c>
      <c r="AG39" s="76"/>
      <c r="AH39" s="76"/>
      <c r="AI39" s="76"/>
      <c r="AJ39" s="76"/>
      <c r="AK39" s="76"/>
      <c r="AL39" s="76"/>
      <c r="AM39" s="76"/>
      <c r="AN39" s="76"/>
      <c r="AO39" s="76" t="s">
        <v>89</v>
      </c>
      <c r="AP39" s="76"/>
      <c r="AQ39" s="77" t="s">
        <v>91</v>
      </c>
      <c r="AR39" s="77"/>
      <c r="AS39" s="77"/>
      <c r="AT39" s="38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2" customFormat="1" ht="12" customHeight="1">
      <c r="A40" s="33"/>
      <c r="B40" s="83"/>
      <c r="C40" s="76"/>
      <c r="D40" s="76"/>
      <c r="E40" s="76"/>
      <c r="F40" s="76"/>
      <c r="G40" s="76"/>
      <c r="H40" s="76"/>
      <c r="I40" s="76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33"/>
      <c r="W40" s="36"/>
      <c r="X40" s="36"/>
      <c r="Y40" s="33"/>
      <c r="Z40" s="33"/>
      <c r="AA40" s="33"/>
      <c r="AB40" s="33"/>
      <c r="AC40" s="33"/>
      <c r="AD40" s="33"/>
      <c r="AE40" s="83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7"/>
      <c r="AS40" s="77"/>
      <c r="AT40" s="38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22" customFormat="1" ht="24.75" customHeight="1">
      <c r="A41" s="33"/>
      <c r="B41" s="127"/>
      <c r="C41" s="103" t="s">
        <v>123</v>
      </c>
      <c r="D41" s="103"/>
      <c r="E41" s="103"/>
      <c r="F41" s="103"/>
      <c r="G41" s="103"/>
      <c r="H41" s="103"/>
      <c r="I41" s="76">
        <v>2</v>
      </c>
      <c r="J41" s="76"/>
      <c r="K41" s="76">
        <v>4</v>
      </c>
      <c r="L41" s="76"/>
      <c r="M41" s="76">
        <v>6</v>
      </c>
      <c r="N41" s="76"/>
      <c r="O41" s="76"/>
      <c r="P41" s="76">
        <v>180</v>
      </c>
      <c r="Q41" s="76"/>
      <c r="R41" s="76" t="s">
        <v>95</v>
      </c>
      <c r="S41" s="76"/>
      <c r="T41" s="76"/>
      <c r="U41" s="76"/>
      <c r="V41" s="33"/>
      <c r="W41" s="36"/>
      <c r="X41" s="36"/>
      <c r="Y41" s="33"/>
      <c r="Z41" s="33"/>
      <c r="AA41" s="33"/>
      <c r="AB41" s="33"/>
      <c r="AC41" s="33"/>
      <c r="AD41" s="33"/>
      <c r="AE41" s="39">
        <v>1</v>
      </c>
      <c r="AF41" s="105" t="s">
        <v>243</v>
      </c>
      <c r="AG41" s="105"/>
      <c r="AH41" s="105"/>
      <c r="AI41" s="105"/>
      <c r="AJ41" s="105"/>
      <c r="AK41" s="105"/>
      <c r="AL41" s="105"/>
      <c r="AM41" s="105"/>
      <c r="AN41" s="105"/>
      <c r="AO41" s="76">
        <v>2</v>
      </c>
      <c r="AP41" s="76"/>
      <c r="AQ41" s="76">
        <v>1</v>
      </c>
      <c r="AR41" s="76"/>
      <c r="AS41" s="76"/>
      <c r="AT41" s="38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22" customFormat="1" ht="18" customHeight="1">
      <c r="A42" s="33"/>
      <c r="B42" s="128"/>
      <c r="C42" s="103" t="s">
        <v>122</v>
      </c>
      <c r="D42" s="103"/>
      <c r="E42" s="103"/>
      <c r="F42" s="103"/>
      <c r="G42" s="103"/>
      <c r="H42" s="103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33"/>
      <c r="W42" s="36"/>
      <c r="X42" s="36"/>
      <c r="Y42" s="33"/>
      <c r="Z42" s="33"/>
      <c r="AA42" s="33"/>
      <c r="AB42" s="33"/>
      <c r="AC42" s="33"/>
      <c r="AD42" s="33"/>
      <c r="AE42" s="127">
        <v>2</v>
      </c>
      <c r="AF42" s="105" t="s">
        <v>245</v>
      </c>
      <c r="AG42" s="105"/>
      <c r="AH42" s="105"/>
      <c r="AI42" s="105"/>
      <c r="AJ42" s="105"/>
      <c r="AK42" s="105"/>
      <c r="AL42" s="105"/>
      <c r="AM42" s="105"/>
      <c r="AN42" s="105"/>
      <c r="AO42" s="130">
        <v>2</v>
      </c>
      <c r="AP42" s="131"/>
      <c r="AQ42" s="130">
        <v>1</v>
      </c>
      <c r="AR42" s="134"/>
      <c r="AS42" s="131"/>
      <c r="AT42" s="38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22" customFormat="1" ht="18" customHeight="1">
      <c r="A43" s="33"/>
      <c r="B43" s="33"/>
      <c r="C43" s="129"/>
      <c r="D43" s="129"/>
      <c r="E43" s="129"/>
      <c r="F43" s="129"/>
      <c r="G43" s="129"/>
      <c r="H43" s="129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6"/>
      <c r="X43" s="36"/>
      <c r="Y43" s="33"/>
      <c r="Z43" s="33"/>
      <c r="AA43" s="33"/>
      <c r="AB43" s="33"/>
      <c r="AC43" s="33"/>
      <c r="AD43" s="33"/>
      <c r="AE43" s="128"/>
      <c r="AF43" s="105" t="s">
        <v>244</v>
      </c>
      <c r="AG43" s="105"/>
      <c r="AH43" s="105"/>
      <c r="AI43" s="105"/>
      <c r="AJ43" s="105"/>
      <c r="AK43" s="105"/>
      <c r="AL43" s="105"/>
      <c r="AM43" s="105"/>
      <c r="AN43" s="105"/>
      <c r="AO43" s="132"/>
      <c r="AP43" s="133"/>
      <c r="AQ43" s="132"/>
      <c r="AR43" s="135"/>
      <c r="AS43" s="133"/>
      <c r="AT43" s="38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22" customFormat="1" ht="12" customHeight="1">
      <c r="A44" s="33"/>
      <c r="B44" s="33"/>
      <c r="C44" s="35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3"/>
      <c r="O44" s="33"/>
      <c r="P44" s="33"/>
      <c r="Q44" s="33"/>
      <c r="R44" s="33"/>
      <c r="S44" s="33"/>
      <c r="T44" s="33"/>
      <c r="U44" s="33"/>
      <c r="V44" s="33"/>
      <c r="W44" s="36"/>
      <c r="X44" s="36"/>
      <c r="Y44" s="33"/>
      <c r="Z44" s="33"/>
      <c r="AA44" s="33"/>
      <c r="AB44" s="33"/>
      <c r="AC44" s="33"/>
      <c r="AD44" s="33"/>
      <c r="AE44" s="39">
        <v>3</v>
      </c>
      <c r="AF44" s="78" t="s">
        <v>33</v>
      </c>
      <c r="AG44" s="79"/>
      <c r="AH44" s="79"/>
      <c r="AI44" s="79"/>
      <c r="AJ44" s="79"/>
      <c r="AK44" s="79"/>
      <c r="AL44" s="79"/>
      <c r="AM44" s="79"/>
      <c r="AN44" s="80"/>
      <c r="AO44" s="76">
        <v>2</v>
      </c>
      <c r="AP44" s="76"/>
      <c r="AQ44" s="76">
        <v>1</v>
      </c>
      <c r="AR44" s="76"/>
      <c r="AS44" s="76"/>
      <c r="AT44" s="38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s="22" customFormat="1" ht="12" customHeight="1">
      <c r="A45" s="33"/>
      <c r="B45" s="33"/>
      <c r="C45" s="35"/>
      <c r="D45" s="33"/>
      <c r="E45" s="35"/>
      <c r="F45" s="35"/>
      <c r="G45" s="35"/>
      <c r="H45" s="35"/>
      <c r="I45" s="35"/>
      <c r="J45" s="35"/>
      <c r="K45" s="35"/>
      <c r="L45" s="35"/>
      <c r="M45" s="35"/>
      <c r="N45" s="33"/>
      <c r="O45" s="33"/>
      <c r="P45" s="33"/>
      <c r="Q45" s="33"/>
      <c r="R45" s="33"/>
      <c r="S45" s="33"/>
      <c r="T45" s="33"/>
      <c r="U45" s="33"/>
      <c r="V45" s="33"/>
      <c r="W45" s="36"/>
      <c r="X45" s="36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8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0" s="58" customFormat="1" ht="19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 t="s">
        <v>32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6" t="s">
        <v>166</v>
      </c>
      <c r="AQ46" s="49"/>
      <c r="AR46" s="49"/>
      <c r="AS46" s="49"/>
      <c r="AT46" s="49"/>
      <c r="AU46" s="49"/>
      <c r="AV46" s="49"/>
      <c r="AW46" s="49"/>
      <c r="AX46" s="49"/>
    </row>
    <row r="47" spans="1:50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7"/>
      <c r="AQ47" s="2"/>
      <c r="AR47" s="2"/>
      <c r="AS47" s="2"/>
      <c r="AT47" s="2"/>
      <c r="AU47" s="2"/>
      <c r="AV47" s="2"/>
      <c r="AW47" s="2"/>
      <c r="AX47" s="2"/>
    </row>
    <row r="48" spans="1:5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>
      <c r="A49" s="1"/>
      <c r="B49" s="1"/>
      <c r="C49" s="1"/>
      <c r="D49" s="1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5"/>
      <c r="F50" s="15"/>
      <c r="G50" s="15"/>
      <c r="H50" s="15"/>
      <c r="I50" s="15"/>
      <c r="J50" s="15"/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"/>
      <c r="C51" s="1"/>
      <c r="D51" s="1"/>
      <c r="E51" s="15"/>
      <c r="F51" s="15"/>
      <c r="G51" s="15"/>
      <c r="H51" s="15"/>
      <c r="I51" s="15"/>
      <c r="J51" s="15"/>
      <c r="K51" s="15"/>
      <c r="L51" s="15"/>
      <c r="M51" s="1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</sheetData>
  <sheetProtection/>
  <mergeCells count="163">
    <mergeCell ref="B41:B42"/>
    <mergeCell ref="AF43:AN43"/>
    <mergeCell ref="AO42:AP43"/>
    <mergeCell ref="AQ42:AS43"/>
    <mergeCell ref="AE42:AE43"/>
    <mergeCell ref="A1:BC1"/>
    <mergeCell ref="A2:BC2"/>
    <mergeCell ref="A8:A9"/>
    <mergeCell ref="B8:E8"/>
    <mergeCell ref="F8:I8"/>
    <mergeCell ref="J8:N8"/>
    <mergeCell ref="O8:R8"/>
    <mergeCell ref="S8:W8"/>
    <mergeCell ref="A14:A17"/>
    <mergeCell ref="B14:D17"/>
    <mergeCell ref="E14:M17"/>
    <mergeCell ref="N14:O16"/>
    <mergeCell ref="P14:P17"/>
    <mergeCell ref="AF8:AI8"/>
    <mergeCell ref="U17:V17"/>
    <mergeCell ref="AJ15:AM15"/>
    <mergeCell ref="AN15:AN17"/>
    <mergeCell ref="AO15:AO17"/>
    <mergeCell ref="X8:AA8"/>
    <mergeCell ref="AB8:AE8"/>
    <mergeCell ref="AX8:BA8"/>
    <mergeCell ref="AJ8:AN8"/>
    <mergeCell ref="W14:AG14"/>
    <mergeCell ref="AH14:AR14"/>
    <mergeCell ref="Y16:Y17"/>
    <mergeCell ref="S17:T17"/>
    <mergeCell ref="AO8:AR8"/>
    <mergeCell ref="AS8:AW8"/>
    <mergeCell ref="AJ16:AJ17"/>
    <mergeCell ref="AK16:AM16"/>
    <mergeCell ref="AS14:AV16"/>
    <mergeCell ref="AW14:AW17"/>
    <mergeCell ref="AE15:AG16"/>
    <mergeCell ref="AH15:AH17"/>
    <mergeCell ref="AP15:AR16"/>
    <mergeCell ref="AI15:AI17"/>
    <mergeCell ref="A18:BC18"/>
    <mergeCell ref="B20:D20"/>
    <mergeCell ref="E20:M20"/>
    <mergeCell ref="AX20:BC20"/>
    <mergeCell ref="Q14:R16"/>
    <mergeCell ref="S14:V16"/>
    <mergeCell ref="AX21:BC21"/>
    <mergeCell ref="B22:D22"/>
    <mergeCell ref="E22:M22"/>
    <mergeCell ref="AX22:BC22"/>
    <mergeCell ref="AX14:BC17"/>
    <mergeCell ref="W15:W17"/>
    <mergeCell ref="X15:X17"/>
    <mergeCell ref="Y15:AB15"/>
    <mergeCell ref="AC15:AC17"/>
    <mergeCell ref="AD15:AD17"/>
    <mergeCell ref="A19:BC19"/>
    <mergeCell ref="Z16:AB16"/>
    <mergeCell ref="B30:D30"/>
    <mergeCell ref="E30:M30"/>
    <mergeCell ref="AX30:BC30"/>
    <mergeCell ref="B23:D23"/>
    <mergeCell ref="E23:M23"/>
    <mergeCell ref="AX23:BC23"/>
    <mergeCell ref="B21:D21"/>
    <mergeCell ref="E21:M21"/>
    <mergeCell ref="S23:T23"/>
    <mergeCell ref="U23:V23"/>
    <mergeCell ref="B31:D31"/>
    <mergeCell ref="E31:M31"/>
    <mergeCell ref="AX31:BC31"/>
    <mergeCell ref="S30:T30"/>
    <mergeCell ref="U30:V30"/>
    <mergeCell ref="S31:T31"/>
    <mergeCell ref="U31:V31"/>
    <mergeCell ref="A28:BC28"/>
    <mergeCell ref="B24:D24"/>
    <mergeCell ref="E24:M24"/>
    <mergeCell ref="AX24:BC24"/>
    <mergeCell ref="B25:D25"/>
    <mergeCell ref="E25:M25"/>
    <mergeCell ref="AX25:BC25"/>
    <mergeCell ref="S24:T24"/>
    <mergeCell ref="U24:V24"/>
    <mergeCell ref="S25:T25"/>
    <mergeCell ref="U25:V25"/>
    <mergeCell ref="B32:D32"/>
    <mergeCell ref="E32:M32"/>
    <mergeCell ref="AX32:BC32"/>
    <mergeCell ref="B26:D26"/>
    <mergeCell ref="E26:M26"/>
    <mergeCell ref="AX26:BC26"/>
    <mergeCell ref="B27:D27"/>
    <mergeCell ref="E27:M27"/>
    <mergeCell ref="AX27:BC27"/>
    <mergeCell ref="S26:T26"/>
    <mergeCell ref="AX33:BC33"/>
    <mergeCell ref="B34:D34"/>
    <mergeCell ref="E34:M34"/>
    <mergeCell ref="AX34:BC34"/>
    <mergeCell ref="AX35:BC35"/>
    <mergeCell ref="B36:D36"/>
    <mergeCell ref="E36:M36"/>
    <mergeCell ref="AX36:BC36"/>
    <mergeCell ref="B35:D35"/>
    <mergeCell ref="E35:M35"/>
    <mergeCell ref="B39:B40"/>
    <mergeCell ref="C39:H40"/>
    <mergeCell ref="I39:J40"/>
    <mergeCell ref="K39:L40"/>
    <mergeCell ref="B33:D33"/>
    <mergeCell ref="E33:M33"/>
    <mergeCell ref="AO39:AP40"/>
    <mergeCell ref="P41:Q41"/>
    <mergeCell ref="M39:O40"/>
    <mergeCell ref="P39:Q40"/>
    <mergeCell ref="R39:U40"/>
    <mergeCell ref="C41:H41"/>
    <mergeCell ref="I41:J41"/>
    <mergeCell ref="K41:L41"/>
    <mergeCell ref="M41:O41"/>
    <mergeCell ref="AQ39:AS40"/>
    <mergeCell ref="C42:H42"/>
    <mergeCell ref="I42:J42"/>
    <mergeCell ref="K42:L42"/>
    <mergeCell ref="M42:O42"/>
    <mergeCell ref="P42:Q42"/>
    <mergeCell ref="R42:U42"/>
    <mergeCell ref="AE39:AE40"/>
    <mergeCell ref="R41:U41"/>
    <mergeCell ref="AF39:AN40"/>
    <mergeCell ref="AF44:AN44"/>
    <mergeCell ref="AO44:AP44"/>
    <mergeCell ref="AQ44:AS44"/>
    <mergeCell ref="AF41:AN41"/>
    <mergeCell ref="AO41:AP41"/>
    <mergeCell ref="AQ41:AS41"/>
    <mergeCell ref="AF42:AN42"/>
    <mergeCell ref="S32:T32"/>
    <mergeCell ref="U32:V32"/>
    <mergeCell ref="S33:T33"/>
    <mergeCell ref="U33:V33"/>
    <mergeCell ref="S20:T20"/>
    <mergeCell ref="U20:V20"/>
    <mergeCell ref="S21:T21"/>
    <mergeCell ref="U21:V21"/>
    <mergeCell ref="S22:T22"/>
    <mergeCell ref="U22:V22"/>
    <mergeCell ref="S34:T34"/>
    <mergeCell ref="U34:V34"/>
    <mergeCell ref="S35:T35"/>
    <mergeCell ref="U35:V35"/>
    <mergeCell ref="S36:T36"/>
    <mergeCell ref="U36:V36"/>
    <mergeCell ref="B29:D29"/>
    <mergeCell ref="E29:M29"/>
    <mergeCell ref="S29:T29"/>
    <mergeCell ref="U29:V29"/>
    <mergeCell ref="AX29:BC29"/>
    <mergeCell ref="U26:V26"/>
    <mergeCell ref="S27:T27"/>
    <mergeCell ref="U27:V27"/>
  </mergeCells>
  <conditionalFormatting sqref="W30:AR33 W20:AR27">
    <cfRule type="cellIs" priority="15" dxfId="0" operator="equal" stopIfTrue="1">
      <formula>0</formula>
    </cfRule>
  </conditionalFormatting>
  <conditionalFormatting sqref="W29:AR29">
    <cfRule type="cellIs" priority="2" dxfId="0" operator="equal" stopIfTrue="1">
      <formula>0</formula>
    </cfRule>
  </conditionalFormatting>
  <conditionalFormatting sqref="W29:AA29">
    <cfRule type="cellIs" priority="1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N34">
      <selection activeCell="AW43" sqref="AW43"/>
    </sheetView>
  </sheetViews>
  <sheetFormatPr defaultColWidth="9.140625" defaultRowHeight="12.75"/>
  <cols>
    <col min="1" max="1" width="2.7109375" style="3" customWidth="1"/>
    <col min="2" max="55" width="3.28125" style="3" customWidth="1"/>
    <col min="56" max="16384" width="9.140625" style="3" customWidth="1"/>
  </cols>
  <sheetData>
    <row r="1" spans="1:55" s="22" customFormat="1" ht="17.2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s="22" customFormat="1" ht="16.5" customHeight="1">
      <c r="A2" s="95" t="s">
        <v>164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29" s="22" customFormat="1" ht="12.75">
      <c r="B3" s="23" t="s">
        <v>27</v>
      </c>
      <c r="T3" s="22" t="s">
        <v>55</v>
      </c>
      <c r="Z3" s="24" t="s">
        <v>161</v>
      </c>
      <c r="AA3" s="25"/>
      <c r="AB3" s="25"/>
      <c r="AC3" s="25"/>
    </row>
    <row r="4" spans="2:29" s="22" customFormat="1" ht="12.75">
      <c r="B4" s="22" t="s">
        <v>28</v>
      </c>
      <c r="T4" s="22" t="s">
        <v>84</v>
      </c>
      <c r="Z4" s="25" t="s">
        <v>162</v>
      </c>
      <c r="AA4" s="25"/>
      <c r="AB4" s="25"/>
      <c r="AC4" s="25"/>
    </row>
    <row r="5" spans="2:26" s="22" customFormat="1" ht="12.75">
      <c r="B5" s="22" t="s">
        <v>29</v>
      </c>
      <c r="T5" s="22" t="s">
        <v>26</v>
      </c>
      <c r="Z5" s="22" t="s">
        <v>165</v>
      </c>
    </row>
    <row r="6" spans="18:22" s="22" customFormat="1" ht="12.75">
      <c r="R6" s="23"/>
      <c r="S6" s="23"/>
      <c r="T6" s="22" t="s">
        <v>190</v>
      </c>
      <c r="U6" s="23"/>
      <c r="V6" s="23"/>
    </row>
    <row r="7" spans="18:22" s="22" customFormat="1" ht="5.25" customHeight="1">
      <c r="R7" s="23"/>
      <c r="S7" s="23"/>
      <c r="T7" s="23"/>
      <c r="U7" s="23"/>
      <c r="V7" s="23"/>
    </row>
    <row r="8" spans="1:54" s="22" customFormat="1" ht="12.75">
      <c r="A8" s="96" t="s">
        <v>71</v>
      </c>
      <c r="B8" s="70" t="s">
        <v>72</v>
      </c>
      <c r="C8" s="71"/>
      <c r="D8" s="71"/>
      <c r="E8" s="72"/>
      <c r="F8" s="70" t="s">
        <v>73</v>
      </c>
      <c r="G8" s="71"/>
      <c r="H8" s="71"/>
      <c r="I8" s="72"/>
      <c r="J8" s="70" t="s">
        <v>74</v>
      </c>
      <c r="K8" s="71"/>
      <c r="L8" s="71"/>
      <c r="M8" s="71"/>
      <c r="N8" s="72"/>
      <c r="O8" s="70" t="s">
        <v>75</v>
      </c>
      <c r="P8" s="71"/>
      <c r="Q8" s="71"/>
      <c r="R8" s="72"/>
      <c r="S8" s="70" t="s">
        <v>76</v>
      </c>
      <c r="T8" s="71"/>
      <c r="U8" s="71"/>
      <c r="V8" s="71"/>
      <c r="W8" s="72"/>
      <c r="X8" s="70" t="s">
        <v>77</v>
      </c>
      <c r="Y8" s="71"/>
      <c r="Z8" s="71"/>
      <c r="AA8" s="72"/>
      <c r="AB8" s="70" t="s">
        <v>78</v>
      </c>
      <c r="AC8" s="71"/>
      <c r="AD8" s="71"/>
      <c r="AE8" s="72"/>
      <c r="AF8" s="70" t="s">
        <v>79</v>
      </c>
      <c r="AG8" s="71"/>
      <c r="AH8" s="71"/>
      <c r="AI8" s="72"/>
      <c r="AJ8" s="70" t="s">
        <v>80</v>
      </c>
      <c r="AK8" s="71"/>
      <c r="AL8" s="71"/>
      <c r="AM8" s="71"/>
      <c r="AN8" s="72"/>
      <c r="AO8" s="70" t="s">
        <v>81</v>
      </c>
      <c r="AP8" s="71"/>
      <c r="AQ8" s="71"/>
      <c r="AR8" s="72"/>
      <c r="AS8" s="70" t="s">
        <v>82</v>
      </c>
      <c r="AT8" s="71"/>
      <c r="AU8" s="71"/>
      <c r="AV8" s="71"/>
      <c r="AW8" s="72"/>
      <c r="AX8" s="70" t="s">
        <v>83</v>
      </c>
      <c r="AY8" s="71"/>
      <c r="AZ8" s="71"/>
      <c r="BA8" s="72"/>
      <c r="BB8" s="42"/>
    </row>
    <row r="9" spans="1:54" s="22" customFormat="1" ht="12.75">
      <c r="A9" s="9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40">
        <v>52</v>
      </c>
      <c r="BB9" s="43"/>
    </row>
    <row r="10" spans="1:53" s="22" customFormat="1" ht="12.75">
      <c r="A10" s="27" t="s">
        <v>104</v>
      </c>
      <c r="B10" s="28"/>
      <c r="C10" s="28"/>
      <c r="D10" s="28"/>
      <c r="E10" s="28"/>
      <c r="F10" s="28"/>
      <c r="G10" s="28" t="s">
        <v>237</v>
      </c>
      <c r="H10" s="28" t="s">
        <v>237</v>
      </c>
      <c r="I10" s="28" t="s">
        <v>237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238</v>
      </c>
      <c r="V10" s="28" t="s">
        <v>238</v>
      </c>
      <c r="W10" s="28" t="s">
        <v>238</v>
      </c>
      <c r="X10" s="28" t="s">
        <v>238</v>
      </c>
      <c r="Y10" s="28" t="s">
        <v>237</v>
      </c>
      <c r="Z10" s="28" t="s">
        <v>237</v>
      </c>
      <c r="AA10" s="28" t="s">
        <v>237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29"/>
      <c r="AV10" s="29"/>
      <c r="AW10" s="29"/>
      <c r="AX10" s="29"/>
      <c r="AY10" s="29"/>
      <c r="AZ10" s="29"/>
      <c r="BA10" s="41"/>
    </row>
    <row r="11" spans="1:53" s="22" customFormat="1" ht="12.75">
      <c r="A11" s="30"/>
      <c r="B11" s="30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ht="10.5" customHeight="1">
      <c r="Q12" s="3" t="s">
        <v>174</v>
      </c>
    </row>
    <row r="13" ht="4.5" customHeight="1"/>
    <row r="14" spans="1:55" ht="12.75" customHeight="1">
      <c r="A14" s="73" t="s">
        <v>24</v>
      </c>
      <c r="B14" s="73" t="s">
        <v>65</v>
      </c>
      <c r="C14" s="73"/>
      <c r="D14" s="73"/>
      <c r="E14" s="62" t="s">
        <v>0</v>
      </c>
      <c r="F14" s="62"/>
      <c r="G14" s="62"/>
      <c r="H14" s="62"/>
      <c r="I14" s="62"/>
      <c r="J14" s="62"/>
      <c r="K14" s="62"/>
      <c r="L14" s="62"/>
      <c r="M14" s="62"/>
      <c r="N14" s="62" t="s">
        <v>1</v>
      </c>
      <c r="O14" s="62"/>
      <c r="P14" s="73" t="s">
        <v>4</v>
      </c>
      <c r="Q14" s="62" t="s">
        <v>5</v>
      </c>
      <c r="R14" s="62"/>
      <c r="S14" s="62" t="s">
        <v>66</v>
      </c>
      <c r="T14" s="62"/>
      <c r="U14" s="62"/>
      <c r="V14" s="62"/>
      <c r="W14" s="62" t="s">
        <v>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89" t="s">
        <v>17</v>
      </c>
      <c r="AT14" s="89"/>
      <c r="AU14" s="89"/>
      <c r="AV14" s="89"/>
      <c r="AW14" s="73" t="s">
        <v>22</v>
      </c>
      <c r="AX14" s="62" t="s">
        <v>23</v>
      </c>
      <c r="AY14" s="62"/>
      <c r="AZ14" s="62"/>
      <c r="BA14" s="62"/>
      <c r="BB14" s="62"/>
      <c r="BC14" s="62"/>
    </row>
    <row r="15" spans="1:55" ht="12.75">
      <c r="A15" s="73"/>
      <c r="B15" s="73"/>
      <c r="C15" s="73"/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62"/>
      <c r="R15" s="62"/>
      <c r="S15" s="62"/>
      <c r="T15" s="62"/>
      <c r="U15" s="62"/>
      <c r="V15" s="62"/>
      <c r="W15" s="73" t="s">
        <v>10</v>
      </c>
      <c r="X15" s="73" t="s">
        <v>69</v>
      </c>
      <c r="Y15" s="62" t="s">
        <v>70</v>
      </c>
      <c r="Z15" s="62"/>
      <c r="AA15" s="62"/>
      <c r="AB15" s="62"/>
      <c r="AC15" s="73" t="s">
        <v>16</v>
      </c>
      <c r="AD15" s="73" t="s">
        <v>64</v>
      </c>
      <c r="AE15" s="90" t="s">
        <v>12</v>
      </c>
      <c r="AF15" s="90"/>
      <c r="AG15" s="90"/>
      <c r="AH15" s="73" t="s">
        <v>10</v>
      </c>
      <c r="AI15" s="73" t="s">
        <v>69</v>
      </c>
      <c r="AJ15" s="62" t="s">
        <v>70</v>
      </c>
      <c r="AK15" s="62"/>
      <c r="AL15" s="62"/>
      <c r="AM15" s="62"/>
      <c r="AN15" s="73" t="s">
        <v>16</v>
      </c>
      <c r="AO15" s="73" t="s">
        <v>64</v>
      </c>
      <c r="AP15" s="90" t="s">
        <v>12</v>
      </c>
      <c r="AQ15" s="90"/>
      <c r="AR15" s="90"/>
      <c r="AS15" s="89"/>
      <c r="AT15" s="89"/>
      <c r="AU15" s="89"/>
      <c r="AV15" s="89"/>
      <c r="AW15" s="73"/>
      <c r="AX15" s="62"/>
      <c r="AY15" s="62"/>
      <c r="AZ15" s="62"/>
      <c r="BA15" s="62"/>
      <c r="BB15" s="62"/>
      <c r="BC15" s="62"/>
    </row>
    <row r="16" spans="1:55" ht="12.75" customHeight="1">
      <c r="A16" s="73"/>
      <c r="B16" s="73"/>
      <c r="C16" s="73"/>
      <c r="D16" s="7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62"/>
      <c r="R16" s="62"/>
      <c r="S16" s="62"/>
      <c r="T16" s="62"/>
      <c r="U16" s="62"/>
      <c r="V16" s="62"/>
      <c r="W16" s="73"/>
      <c r="X16" s="73"/>
      <c r="Y16" s="73" t="s">
        <v>11</v>
      </c>
      <c r="Z16" s="90" t="s">
        <v>12</v>
      </c>
      <c r="AA16" s="90"/>
      <c r="AB16" s="90"/>
      <c r="AC16" s="73"/>
      <c r="AD16" s="73"/>
      <c r="AE16" s="90"/>
      <c r="AF16" s="90"/>
      <c r="AG16" s="90"/>
      <c r="AH16" s="73"/>
      <c r="AI16" s="73"/>
      <c r="AJ16" s="73" t="s">
        <v>11</v>
      </c>
      <c r="AK16" s="90" t="s">
        <v>12</v>
      </c>
      <c r="AL16" s="90"/>
      <c r="AM16" s="90"/>
      <c r="AN16" s="73"/>
      <c r="AO16" s="73"/>
      <c r="AP16" s="90"/>
      <c r="AQ16" s="90"/>
      <c r="AR16" s="90"/>
      <c r="AS16" s="89"/>
      <c r="AT16" s="89"/>
      <c r="AU16" s="89"/>
      <c r="AV16" s="89"/>
      <c r="AW16" s="73"/>
      <c r="AX16" s="62"/>
      <c r="AY16" s="62"/>
      <c r="AZ16" s="62"/>
      <c r="BA16" s="62"/>
      <c r="BB16" s="62"/>
      <c r="BC16" s="62"/>
    </row>
    <row r="17" spans="1:55" ht="66.75" customHeight="1">
      <c r="A17" s="73"/>
      <c r="B17" s="73"/>
      <c r="C17" s="73"/>
      <c r="D17" s="73"/>
      <c r="E17" s="62"/>
      <c r="F17" s="62"/>
      <c r="G17" s="62"/>
      <c r="H17" s="62"/>
      <c r="I17" s="62"/>
      <c r="J17" s="62"/>
      <c r="K17" s="62"/>
      <c r="L17" s="62"/>
      <c r="M17" s="62"/>
      <c r="N17" s="5" t="s">
        <v>2</v>
      </c>
      <c r="O17" s="5" t="s">
        <v>3</v>
      </c>
      <c r="P17" s="73"/>
      <c r="Q17" s="5" t="s">
        <v>6</v>
      </c>
      <c r="R17" s="5" t="s">
        <v>7</v>
      </c>
      <c r="S17" s="84" t="s">
        <v>67</v>
      </c>
      <c r="T17" s="85"/>
      <c r="U17" s="86" t="s">
        <v>68</v>
      </c>
      <c r="V17" s="87"/>
      <c r="W17" s="73"/>
      <c r="X17" s="73"/>
      <c r="Y17" s="73"/>
      <c r="Z17" s="5" t="s">
        <v>13</v>
      </c>
      <c r="AA17" s="5" t="s">
        <v>14</v>
      </c>
      <c r="AB17" s="5" t="s">
        <v>15</v>
      </c>
      <c r="AC17" s="73"/>
      <c r="AD17" s="73"/>
      <c r="AE17" s="5" t="s">
        <v>13</v>
      </c>
      <c r="AF17" s="5" t="s">
        <v>14</v>
      </c>
      <c r="AG17" s="5" t="s">
        <v>15</v>
      </c>
      <c r="AH17" s="73"/>
      <c r="AI17" s="73"/>
      <c r="AJ17" s="73"/>
      <c r="AK17" s="5" t="s">
        <v>13</v>
      </c>
      <c r="AL17" s="5" t="s">
        <v>14</v>
      </c>
      <c r="AM17" s="5" t="s">
        <v>15</v>
      </c>
      <c r="AN17" s="73"/>
      <c r="AO17" s="73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106</v>
      </c>
      <c r="AW17" s="73"/>
      <c r="AX17" s="62"/>
      <c r="AY17" s="62"/>
      <c r="AZ17" s="62"/>
      <c r="BA17" s="62"/>
      <c r="BB17" s="62"/>
      <c r="BC17" s="62"/>
    </row>
    <row r="18" spans="1:55" ht="12.75" customHeight="1">
      <c r="A18" s="113" t="s">
        <v>246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ht="12.75" customHeight="1">
      <c r="A19" s="100" t="s">
        <v>134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</row>
    <row r="20" spans="1:55" ht="26.25" customHeight="1">
      <c r="A20" s="6">
        <v>1</v>
      </c>
      <c r="B20" s="62" t="s">
        <v>211</v>
      </c>
      <c r="C20" s="62"/>
      <c r="D20" s="62"/>
      <c r="E20" s="105" t="s">
        <v>142</v>
      </c>
      <c r="F20" s="105"/>
      <c r="G20" s="105"/>
      <c r="H20" s="105"/>
      <c r="I20" s="105"/>
      <c r="J20" s="105"/>
      <c r="K20" s="105"/>
      <c r="L20" s="105"/>
      <c r="M20" s="105"/>
      <c r="N20" s="6"/>
      <c r="O20" s="6"/>
      <c r="P20" s="6">
        <v>20</v>
      </c>
      <c r="Q20" s="6">
        <v>1</v>
      </c>
      <c r="R20" s="6"/>
      <c r="S20" s="64">
        <f>X20</f>
        <v>90</v>
      </c>
      <c r="T20" s="65"/>
      <c r="U20" s="64">
        <f>X20</f>
        <v>90</v>
      </c>
      <c r="V20" s="65"/>
      <c r="W20" s="6">
        <f>X20/30</f>
        <v>3</v>
      </c>
      <c r="X20" s="6">
        <f aca="true" t="shared" si="0" ref="X20:X26">SUM(Y20,AC20)</f>
        <v>90</v>
      </c>
      <c r="Y20" s="6">
        <f>SUM(Z20,AA20,AB20)</f>
        <v>22</v>
      </c>
      <c r="Z20" s="6">
        <v>14</v>
      </c>
      <c r="AA20" s="6">
        <v>8</v>
      </c>
      <c r="AB20" s="6"/>
      <c r="AC20" s="6">
        <v>68</v>
      </c>
      <c r="AD20" s="6"/>
      <c r="AE20" s="6"/>
      <c r="AF20" s="6"/>
      <c r="AG20" s="6"/>
      <c r="AH20" s="6">
        <f aca="true" t="shared" si="1" ref="AH20:AH26">AI20/30</f>
        <v>0</v>
      </c>
      <c r="AI20" s="6">
        <f>AJ20+AN20</f>
        <v>0</v>
      </c>
      <c r="AJ20" s="6">
        <f aca="true" t="shared" si="2" ref="AJ20:AJ26">AK20+AL20</f>
        <v>0</v>
      </c>
      <c r="AK20" s="6">
        <f aca="true" t="shared" si="3" ref="AK20:AL22">AP20*12</f>
        <v>0</v>
      </c>
      <c r="AL20" s="6">
        <f t="shared" si="3"/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105</v>
      </c>
      <c r="AT20" s="6"/>
      <c r="AU20" s="6"/>
      <c r="AV20" s="6"/>
      <c r="AW20" s="6"/>
      <c r="AX20" s="64" t="s">
        <v>210</v>
      </c>
      <c r="AY20" s="117"/>
      <c r="AZ20" s="117"/>
      <c r="BA20" s="117"/>
      <c r="BB20" s="117"/>
      <c r="BC20" s="118"/>
    </row>
    <row r="21" spans="1:55" ht="27.75" customHeight="1">
      <c r="A21" s="6">
        <v>2</v>
      </c>
      <c r="B21" s="62" t="s">
        <v>212</v>
      </c>
      <c r="C21" s="62"/>
      <c r="D21" s="62"/>
      <c r="E21" s="105" t="s">
        <v>147</v>
      </c>
      <c r="F21" s="105"/>
      <c r="G21" s="105"/>
      <c r="H21" s="105"/>
      <c r="I21" s="105"/>
      <c r="J21" s="105"/>
      <c r="K21" s="105"/>
      <c r="L21" s="105"/>
      <c r="M21" s="105"/>
      <c r="N21" s="6"/>
      <c r="O21" s="6"/>
      <c r="P21" s="6">
        <v>20</v>
      </c>
      <c r="Q21" s="6">
        <v>1</v>
      </c>
      <c r="R21" s="6"/>
      <c r="S21" s="64">
        <f>X21</f>
        <v>90</v>
      </c>
      <c r="T21" s="65"/>
      <c r="U21" s="64">
        <f>X21</f>
        <v>90</v>
      </c>
      <c r="V21" s="65"/>
      <c r="W21" s="6">
        <f aca="true" t="shared" si="4" ref="W21:W32">X21/30</f>
        <v>3</v>
      </c>
      <c r="X21" s="6">
        <f t="shared" si="0"/>
        <v>90</v>
      </c>
      <c r="Y21" s="6">
        <f>SUM(Z21,AA21,AB21)</f>
        <v>22</v>
      </c>
      <c r="Z21" s="6">
        <v>14</v>
      </c>
      <c r="AA21" s="6">
        <v>8</v>
      </c>
      <c r="AB21" s="6"/>
      <c r="AC21" s="6">
        <v>68</v>
      </c>
      <c r="AD21" s="6"/>
      <c r="AE21" s="6"/>
      <c r="AF21" s="14"/>
      <c r="AG21" s="6"/>
      <c r="AH21" s="6">
        <f t="shared" si="1"/>
        <v>0</v>
      </c>
      <c r="AI21" s="6">
        <f>AJ21+AN21</f>
        <v>0</v>
      </c>
      <c r="AJ21" s="6">
        <f t="shared" si="2"/>
        <v>0</v>
      </c>
      <c r="AK21" s="6">
        <f t="shared" si="3"/>
        <v>0</v>
      </c>
      <c r="AL21" s="6">
        <f t="shared" si="3"/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105</v>
      </c>
      <c r="AT21" s="6"/>
      <c r="AU21" s="6"/>
      <c r="AV21" s="6"/>
      <c r="AW21" s="6"/>
      <c r="AX21" s="64" t="s">
        <v>210</v>
      </c>
      <c r="AY21" s="117"/>
      <c r="AZ21" s="117"/>
      <c r="BA21" s="117"/>
      <c r="BB21" s="117"/>
      <c r="BC21" s="118"/>
    </row>
    <row r="22" spans="1:55" ht="27.75" customHeight="1">
      <c r="A22" s="6">
        <v>3</v>
      </c>
      <c r="B22" s="62" t="s">
        <v>213</v>
      </c>
      <c r="C22" s="62"/>
      <c r="D22" s="62"/>
      <c r="E22" s="105" t="s">
        <v>148</v>
      </c>
      <c r="F22" s="105"/>
      <c r="G22" s="105"/>
      <c r="H22" s="105"/>
      <c r="I22" s="105"/>
      <c r="J22" s="105"/>
      <c r="K22" s="105"/>
      <c r="L22" s="105"/>
      <c r="M22" s="105"/>
      <c r="N22" s="6"/>
      <c r="O22" s="6"/>
      <c r="P22" s="6">
        <v>20</v>
      </c>
      <c r="Q22" s="6">
        <v>1</v>
      </c>
      <c r="R22" s="6"/>
      <c r="S22" s="64">
        <f>X22</f>
        <v>90</v>
      </c>
      <c r="T22" s="65"/>
      <c r="U22" s="64">
        <f>X22</f>
        <v>90</v>
      </c>
      <c r="V22" s="65"/>
      <c r="W22" s="6">
        <f t="shared" si="4"/>
        <v>3</v>
      </c>
      <c r="X22" s="6">
        <f t="shared" si="0"/>
        <v>90</v>
      </c>
      <c r="Y22" s="6">
        <f>SUM(Z22,AA22,AB22)</f>
        <v>22</v>
      </c>
      <c r="Z22" s="6">
        <v>14</v>
      </c>
      <c r="AA22" s="6">
        <v>8</v>
      </c>
      <c r="AB22" s="6"/>
      <c r="AC22" s="6">
        <v>68</v>
      </c>
      <c r="AD22" s="6"/>
      <c r="AE22" s="6"/>
      <c r="AF22" s="14"/>
      <c r="AG22" s="6"/>
      <c r="AH22" s="6">
        <f t="shared" si="1"/>
        <v>0</v>
      </c>
      <c r="AI22" s="6">
        <f>AJ22+AN22</f>
        <v>0</v>
      </c>
      <c r="AJ22" s="6">
        <f t="shared" si="2"/>
        <v>0</v>
      </c>
      <c r="AK22" s="6">
        <f t="shared" si="3"/>
        <v>0</v>
      </c>
      <c r="AL22" s="6">
        <f t="shared" si="3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105</v>
      </c>
      <c r="AT22" s="6"/>
      <c r="AU22" s="6"/>
      <c r="AV22" s="6"/>
      <c r="AW22" s="6"/>
      <c r="AX22" s="64" t="s">
        <v>210</v>
      </c>
      <c r="AY22" s="117"/>
      <c r="AZ22" s="117"/>
      <c r="BA22" s="117"/>
      <c r="BB22" s="117"/>
      <c r="BC22" s="118"/>
    </row>
    <row r="23" spans="1:55" ht="27.75" customHeight="1">
      <c r="A23" s="6">
        <v>4</v>
      </c>
      <c r="B23" s="62" t="s">
        <v>214</v>
      </c>
      <c r="C23" s="62"/>
      <c r="D23" s="62"/>
      <c r="E23" s="105" t="s">
        <v>143</v>
      </c>
      <c r="F23" s="105"/>
      <c r="G23" s="105"/>
      <c r="H23" s="105"/>
      <c r="I23" s="105"/>
      <c r="J23" s="105"/>
      <c r="K23" s="105"/>
      <c r="L23" s="105"/>
      <c r="M23" s="105"/>
      <c r="N23" s="6"/>
      <c r="O23" s="6"/>
      <c r="P23" s="6">
        <v>20</v>
      </c>
      <c r="Q23" s="6">
        <v>1</v>
      </c>
      <c r="R23" s="6"/>
      <c r="S23" s="64">
        <f>X23+AI23</f>
        <v>180</v>
      </c>
      <c r="T23" s="65"/>
      <c r="U23" s="64">
        <f>X23+AI23</f>
        <v>180</v>
      </c>
      <c r="V23" s="65"/>
      <c r="W23" s="6">
        <f t="shared" si="4"/>
        <v>3</v>
      </c>
      <c r="X23" s="6">
        <f t="shared" si="0"/>
        <v>90</v>
      </c>
      <c r="Y23" s="6">
        <f>SUM(Z23,AA23,AB23)</f>
        <v>12</v>
      </c>
      <c r="Z23" s="6">
        <v>6</v>
      </c>
      <c r="AA23" s="6">
        <v>6</v>
      </c>
      <c r="AB23" s="6"/>
      <c r="AC23" s="6">
        <v>78</v>
      </c>
      <c r="AD23" s="6"/>
      <c r="AE23" s="6"/>
      <c r="AF23" s="6"/>
      <c r="AG23" s="6"/>
      <c r="AH23" s="16">
        <f t="shared" si="1"/>
        <v>3</v>
      </c>
      <c r="AI23" s="6">
        <f>AJ23+AN23</f>
        <v>90</v>
      </c>
      <c r="AJ23" s="6">
        <f t="shared" si="2"/>
        <v>16</v>
      </c>
      <c r="AK23" s="6">
        <v>8</v>
      </c>
      <c r="AL23" s="6">
        <v>8</v>
      </c>
      <c r="AM23" s="6"/>
      <c r="AN23" s="6">
        <v>74</v>
      </c>
      <c r="AO23" s="6"/>
      <c r="AP23" s="6"/>
      <c r="AQ23" s="6"/>
      <c r="AR23" s="6"/>
      <c r="AS23" s="6" t="s">
        <v>109</v>
      </c>
      <c r="AT23" s="6">
        <v>1</v>
      </c>
      <c r="AU23" s="6"/>
      <c r="AV23" s="6"/>
      <c r="AW23" s="6"/>
      <c r="AX23" s="64" t="s">
        <v>210</v>
      </c>
      <c r="AY23" s="117"/>
      <c r="AZ23" s="117"/>
      <c r="BA23" s="117"/>
      <c r="BB23" s="117"/>
      <c r="BC23" s="118"/>
    </row>
    <row r="24" spans="1:55" ht="27.75" customHeight="1">
      <c r="A24" s="6">
        <v>5</v>
      </c>
      <c r="B24" s="62" t="s">
        <v>215</v>
      </c>
      <c r="C24" s="62"/>
      <c r="D24" s="62"/>
      <c r="E24" s="105" t="s">
        <v>144</v>
      </c>
      <c r="F24" s="105"/>
      <c r="G24" s="105"/>
      <c r="H24" s="105"/>
      <c r="I24" s="105"/>
      <c r="J24" s="105"/>
      <c r="K24" s="105"/>
      <c r="L24" s="105"/>
      <c r="M24" s="105"/>
      <c r="N24" s="6"/>
      <c r="O24" s="6"/>
      <c r="P24" s="6">
        <v>20</v>
      </c>
      <c r="Q24" s="6">
        <v>1</v>
      </c>
      <c r="R24" s="6"/>
      <c r="S24" s="64">
        <f aca="true" t="shared" si="5" ref="S24:S32">AI24</f>
        <v>60</v>
      </c>
      <c r="T24" s="65"/>
      <c r="U24" s="64">
        <f aca="true" t="shared" si="6" ref="U24:U32">AI24</f>
        <v>60</v>
      </c>
      <c r="V24" s="65"/>
      <c r="W24" s="6">
        <f t="shared" si="4"/>
        <v>1</v>
      </c>
      <c r="X24" s="6">
        <f t="shared" si="0"/>
        <v>30</v>
      </c>
      <c r="Y24" s="6">
        <v>6</v>
      </c>
      <c r="Z24" s="6">
        <v>6</v>
      </c>
      <c r="AA24" s="6">
        <f>AF24*16</f>
        <v>0</v>
      </c>
      <c r="AB24" s="6"/>
      <c r="AC24" s="6">
        <v>24</v>
      </c>
      <c r="AD24" s="6">
        <f aca="true" t="shared" si="7" ref="AD24:AD32">SUM(AE24:AG24)</f>
        <v>0</v>
      </c>
      <c r="AE24" s="6"/>
      <c r="AF24" s="6"/>
      <c r="AG24" s="6"/>
      <c r="AH24" s="16">
        <f t="shared" si="1"/>
        <v>2</v>
      </c>
      <c r="AI24" s="6">
        <f aca="true" t="shared" si="8" ref="AI24:AI32">AJ24+AN24</f>
        <v>60</v>
      </c>
      <c r="AJ24" s="6">
        <f t="shared" si="2"/>
        <v>16</v>
      </c>
      <c r="AK24" s="6">
        <v>8</v>
      </c>
      <c r="AL24" s="6">
        <v>8</v>
      </c>
      <c r="AM24" s="6"/>
      <c r="AN24" s="6">
        <v>44</v>
      </c>
      <c r="AO24" s="6"/>
      <c r="AP24" s="6"/>
      <c r="AQ24" s="6"/>
      <c r="AR24" s="6"/>
      <c r="AS24" s="6" t="s">
        <v>109</v>
      </c>
      <c r="AT24" s="6"/>
      <c r="AU24" s="6"/>
      <c r="AV24" s="6"/>
      <c r="AW24" s="6"/>
      <c r="AX24" s="64" t="s">
        <v>210</v>
      </c>
      <c r="AY24" s="117"/>
      <c r="AZ24" s="117"/>
      <c r="BA24" s="117"/>
      <c r="BB24" s="117"/>
      <c r="BC24" s="118"/>
    </row>
    <row r="25" spans="1:55" ht="27.75" customHeight="1">
      <c r="A25" s="6">
        <v>6</v>
      </c>
      <c r="B25" s="62" t="s">
        <v>216</v>
      </c>
      <c r="C25" s="62"/>
      <c r="D25" s="62"/>
      <c r="E25" s="99" t="s">
        <v>149</v>
      </c>
      <c r="F25" s="99"/>
      <c r="G25" s="99"/>
      <c r="H25" s="99"/>
      <c r="I25" s="99"/>
      <c r="J25" s="99"/>
      <c r="K25" s="99"/>
      <c r="L25" s="99"/>
      <c r="M25" s="99"/>
      <c r="N25" s="6"/>
      <c r="O25" s="6"/>
      <c r="P25" s="6">
        <v>20</v>
      </c>
      <c r="Q25" s="6">
        <v>1</v>
      </c>
      <c r="R25" s="6"/>
      <c r="S25" s="64">
        <f t="shared" si="5"/>
        <v>60</v>
      </c>
      <c r="T25" s="65"/>
      <c r="U25" s="64">
        <f t="shared" si="6"/>
        <v>60</v>
      </c>
      <c r="V25" s="65"/>
      <c r="W25" s="6">
        <f>X25/30</f>
        <v>1</v>
      </c>
      <c r="X25" s="6">
        <f t="shared" si="0"/>
        <v>30</v>
      </c>
      <c r="Y25" s="6">
        <v>6</v>
      </c>
      <c r="Z25" s="6">
        <v>6</v>
      </c>
      <c r="AA25" s="6">
        <f>AF25*16</f>
        <v>0</v>
      </c>
      <c r="AB25" s="6"/>
      <c r="AC25" s="6">
        <v>24</v>
      </c>
      <c r="AD25" s="6">
        <f t="shared" si="7"/>
        <v>0</v>
      </c>
      <c r="AE25" s="6"/>
      <c r="AF25" s="6"/>
      <c r="AG25" s="6"/>
      <c r="AH25" s="16">
        <f t="shared" si="1"/>
        <v>2</v>
      </c>
      <c r="AI25" s="6">
        <f t="shared" si="8"/>
        <v>60</v>
      </c>
      <c r="AJ25" s="6">
        <f t="shared" si="2"/>
        <v>16</v>
      </c>
      <c r="AK25" s="6">
        <v>8</v>
      </c>
      <c r="AL25" s="6">
        <v>8</v>
      </c>
      <c r="AM25" s="6"/>
      <c r="AN25" s="6">
        <v>44</v>
      </c>
      <c r="AO25" s="6"/>
      <c r="AP25" s="6"/>
      <c r="AQ25" s="6"/>
      <c r="AR25" s="6"/>
      <c r="AS25" s="6" t="s">
        <v>109</v>
      </c>
      <c r="AT25" s="6"/>
      <c r="AU25" s="6"/>
      <c r="AV25" s="6"/>
      <c r="AW25" s="6"/>
      <c r="AX25" s="64" t="s">
        <v>210</v>
      </c>
      <c r="AY25" s="117"/>
      <c r="AZ25" s="117"/>
      <c r="BA25" s="117"/>
      <c r="BB25" s="117"/>
      <c r="BC25" s="118"/>
    </row>
    <row r="26" spans="1:55" ht="27.75" customHeight="1">
      <c r="A26" s="6">
        <v>7</v>
      </c>
      <c r="B26" s="62" t="s">
        <v>217</v>
      </c>
      <c r="C26" s="62"/>
      <c r="D26" s="62"/>
      <c r="E26" s="99" t="s">
        <v>146</v>
      </c>
      <c r="F26" s="99"/>
      <c r="G26" s="99"/>
      <c r="H26" s="99"/>
      <c r="I26" s="99"/>
      <c r="J26" s="99"/>
      <c r="K26" s="99"/>
      <c r="L26" s="99"/>
      <c r="M26" s="99"/>
      <c r="N26" s="6"/>
      <c r="O26" s="6"/>
      <c r="P26" s="6">
        <v>20</v>
      </c>
      <c r="Q26" s="6">
        <v>1</v>
      </c>
      <c r="R26" s="6"/>
      <c r="S26" s="64">
        <f t="shared" si="5"/>
        <v>60</v>
      </c>
      <c r="T26" s="65"/>
      <c r="U26" s="64">
        <f t="shared" si="6"/>
        <v>60</v>
      </c>
      <c r="V26" s="65"/>
      <c r="W26" s="6">
        <f>X26/30</f>
        <v>1</v>
      </c>
      <c r="X26" s="6">
        <f t="shared" si="0"/>
        <v>30</v>
      </c>
      <c r="Y26" s="6">
        <v>6</v>
      </c>
      <c r="Z26" s="6">
        <v>6</v>
      </c>
      <c r="AA26" s="6">
        <f>AF26*16</f>
        <v>0</v>
      </c>
      <c r="AB26" s="6"/>
      <c r="AC26" s="6">
        <v>24</v>
      </c>
      <c r="AD26" s="6">
        <f t="shared" si="7"/>
        <v>0</v>
      </c>
      <c r="AE26" s="6"/>
      <c r="AF26" s="6"/>
      <c r="AG26" s="6"/>
      <c r="AH26" s="16">
        <f t="shared" si="1"/>
        <v>2</v>
      </c>
      <c r="AI26" s="6">
        <f t="shared" si="8"/>
        <v>60</v>
      </c>
      <c r="AJ26" s="6">
        <f t="shared" si="2"/>
        <v>16</v>
      </c>
      <c r="AK26" s="6">
        <v>8</v>
      </c>
      <c r="AL26" s="6">
        <v>8</v>
      </c>
      <c r="AM26" s="6"/>
      <c r="AN26" s="6">
        <v>44</v>
      </c>
      <c r="AO26" s="6"/>
      <c r="AP26" s="6"/>
      <c r="AQ26" s="6"/>
      <c r="AR26" s="6"/>
      <c r="AS26" s="6"/>
      <c r="AT26" s="6">
        <v>2</v>
      </c>
      <c r="AU26" s="6"/>
      <c r="AV26" s="6"/>
      <c r="AW26" s="6"/>
      <c r="AX26" s="64" t="s">
        <v>210</v>
      </c>
      <c r="AY26" s="117"/>
      <c r="AZ26" s="117"/>
      <c r="BA26" s="117"/>
      <c r="BB26" s="117"/>
      <c r="BC26" s="118"/>
    </row>
    <row r="27" spans="1:55" ht="12.75" customHeight="1">
      <c r="A27" s="100" t="s">
        <v>135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</row>
    <row r="28" spans="1:55" ht="40.5" customHeight="1">
      <c r="A28" s="6">
        <v>1</v>
      </c>
      <c r="B28" s="62" t="s">
        <v>218</v>
      </c>
      <c r="C28" s="62"/>
      <c r="D28" s="62"/>
      <c r="E28" s="99" t="s">
        <v>145</v>
      </c>
      <c r="F28" s="99"/>
      <c r="G28" s="99"/>
      <c r="H28" s="99"/>
      <c r="I28" s="99"/>
      <c r="J28" s="99"/>
      <c r="K28" s="99"/>
      <c r="L28" s="99"/>
      <c r="M28" s="99"/>
      <c r="N28" s="6"/>
      <c r="O28" s="6"/>
      <c r="P28" s="6">
        <v>20</v>
      </c>
      <c r="Q28" s="6">
        <v>1</v>
      </c>
      <c r="R28" s="6"/>
      <c r="S28" s="64">
        <f>X28</f>
        <v>90</v>
      </c>
      <c r="T28" s="65"/>
      <c r="U28" s="64">
        <f>X28</f>
        <v>90</v>
      </c>
      <c r="V28" s="65"/>
      <c r="W28" s="6">
        <f>X28/30</f>
        <v>3</v>
      </c>
      <c r="X28" s="6">
        <f>SUM(Y28,AC28)</f>
        <v>90</v>
      </c>
      <c r="Y28" s="6">
        <f>SUM(Z28,AA28,AB28)</f>
        <v>12</v>
      </c>
      <c r="Z28" s="6">
        <v>6</v>
      </c>
      <c r="AA28" s="6">
        <v>6</v>
      </c>
      <c r="AB28" s="6"/>
      <c r="AC28" s="6">
        <v>78</v>
      </c>
      <c r="AD28" s="6"/>
      <c r="AE28" s="6"/>
      <c r="AF28" s="6"/>
      <c r="AG28" s="6"/>
      <c r="AH28" s="6">
        <f>AI28/30</f>
        <v>0</v>
      </c>
      <c r="AI28" s="6">
        <f>AJ28+AN28</f>
        <v>0</v>
      </c>
      <c r="AJ28" s="6">
        <f>AK28+AL28</f>
        <v>0</v>
      </c>
      <c r="AK28" s="6">
        <f aca="true" t="shared" si="9" ref="AK28:AL30">AP28*12</f>
        <v>0</v>
      </c>
      <c r="AL28" s="6">
        <f t="shared" si="9"/>
        <v>0</v>
      </c>
      <c r="AM28" s="6"/>
      <c r="AN28" s="6"/>
      <c r="AO28" s="6">
        <f>AP28+AQ28</f>
        <v>0</v>
      </c>
      <c r="AP28" s="6"/>
      <c r="AQ28" s="6"/>
      <c r="AR28" s="6"/>
      <c r="AS28" s="6"/>
      <c r="AT28" s="6">
        <v>1</v>
      </c>
      <c r="AU28" s="6"/>
      <c r="AV28" s="6"/>
      <c r="AW28" s="6"/>
      <c r="AX28" s="64" t="s">
        <v>210</v>
      </c>
      <c r="AY28" s="117"/>
      <c r="AZ28" s="117"/>
      <c r="BA28" s="117"/>
      <c r="BB28" s="117"/>
      <c r="BC28" s="118"/>
    </row>
    <row r="29" spans="1:55" ht="27" customHeight="1">
      <c r="A29" s="6">
        <v>2</v>
      </c>
      <c r="B29" s="62" t="s">
        <v>206</v>
      </c>
      <c r="C29" s="62"/>
      <c r="D29" s="62"/>
      <c r="E29" s="105" t="s">
        <v>138</v>
      </c>
      <c r="F29" s="105"/>
      <c r="G29" s="105"/>
      <c r="H29" s="105"/>
      <c r="I29" s="105"/>
      <c r="J29" s="105"/>
      <c r="K29" s="105"/>
      <c r="L29" s="105"/>
      <c r="M29" s="105"/>
      <c r="N29" s="6"/>
      <c r="O29" s="6"/>
      <c r="P29" s="6">
        <v>20</v>
      </c>
      <c r="Q29" s="6">
        <v>1</v>
      </c>
      <c r="R29" s="6"/>
      <c r="S29" s="64">
        <f>X29</f>
        <v>90</v>
      </c>
      <c r="T29" s="65"/>
      <c r="U29" s="64">
        <f>X29</f>
        <v>90</v>
      </c>
      <c r="V29" s="65"/>
      <c r="W29" s="6">
        <f>X29/30</f>
        <v>3</v>
      </c>
      <c r="X29" s="6">
        <f>SUM(Y29,AC29)</f>
        <v>90</v>
      </c>
      <c r="Y29" s="6">
        <f>SUM(Z29,AA29,AB29)</f>
        <v>12</v>
      </c>
      <c r="Z29" s="6">
        <v>6</v>
      </c>
      <c r="AA29" s="6">
        <v>6</v>
      </c>
      <c r="AB29" s="6"/>
      <c r="AC29" s="6">
        <v>78</v>
      </c>
      <c r="AD29" s="6"/>
      <c r="AE29" s="6"/>
      <c r="AF29" s="6"/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t="shared" si="9"/>
        <v>0</v>
      </c>
      <c r="AL29" s="6">
        <f t="shared" si="9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64" t="s">
        <v>210</v>
      </c>
      <c r="AY29" s="117"/>
      <c r="AZ29" s="117"/>
      <c r="BA29" s="117"/>
      <c r="BB29" s="117"/>
      <c r="BC29" s="118"/>
    </row>
    <row r="30" spans="1:55" ht="28.5" customHeight="1">
      <c r="A30" s="6">
        <v>3</v>
      </c>
      <c r="B30" s="62" t="s">
        <v>219</v>
      </c>
      <c r="C30" s="62"/>
      <c r="D30" s="62"/>
      <c r="E30" s="123" t="s">
        <v>141</v>
      </c>
      <c r="F30" s="124"/>
      <c r="G30" s="124"/>
      <c r="H30" s="124"/>
      <c r="I30" s="124"/>
      <c r="J30" s="124"/>
      <c r="K30" s="124"/>
      <c r="L30" s="124"/>
      <c r="M30" s="125"/>
      <c r="N30" s="6"/>
      <c r="O30" s="6"/>
      <c r="P30" s="6">
        <v>20</v>
      </c>
      <c r="Q30" s="6">
        <v>1</v>
      </c>
      <c r="R30" s="6"/>
      <c r="S30" s="64">
        <f>X30</f>
        <v>90</v>
      </c>
      <c r="T30" s="65"/>
      <c r="U30" s="64">
        <f>X30</f>
        <v>90</v>
      </c>
      <c r="V30" s="65"/>
      <c r="W30" s="6">
        <f>X30/30</f>
        <v>3</v>
      </c>
      <c r="X30" s="6">
        <f>SUM(Y30,AC30)</f>
        <v>90</v>
      </c>
      <c r="Y30" s="6">
        <f>SUM(Z30,AA30,AB30)</f>
        <v>12</v>
      </c>
      <c r="Z30" s="6">
        <v>6</v>
      </c>
      <c r="AA30" s="6">
        <v>6</v>
      </c>
      <c r="AB30" s="6"/>
      <c r="AC30" s="6">
        <v>78</v>
      </c>
      <c r="AD30" s="6"/>
      <c r="AE30" s="6"/>
      <c r="AF30" s="6"/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9"/>
        <v>0</v>
      </c>
      <c r="AL30" s="6">
        <f t="shared" si="9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64" t="s">
        <v>210</v>
      </c>
      <c r="AY30" s="117"/>
      <c r="AZ30" s="117"/>
      <c r="BA30" s="117"/>
      <c r="BB30" s="117"/>
      <c r="BC30" s="118"/>
    </row>
    <row r="31" spans="1:55" ht="27.75" customHeight="1">
      <c r="A31" s="6">
        <v>4</v>
      </c>
      <c r="B31" s="62" t="s">
        <v>223</v>
      </c>
      <c r="C31" s="62"/>
      <c r="D31" s="62"/>
      <c r="E31" s="99" t="s">
        <v>140</v>
      </c>
      <c r="F31" s="99"/>
      <c r="G31" s="99"/>
      <c r="H31" s="99"/>
      <c r="I31" s="99"/>
      <c r="J31" s="99"/>
      <c r="K31" s="99"/>
      <c r="L31" s="99"/>
      <c r="M31" s="99"/>
      <c r="N31" s="6"/>
      <c r="O31" s="6"/>
      <c r="P31" s="6">
        <v>20</v>
      </c>
      <c r="Q31" s="6">
        <v>1</v>
      </c>
      <c r="R31" s="6"/>
      <c r="S31" s="64">
        <f t="shared" si="5"/>
        <v>90</v>
      </c>
      <c r="T31" s="65"/>
      <c r="U31" s="64">
        <f t="shared" si="6"/>
        <v>90</v>
      </c>
      <c r="V31" s="65"/>
      <c r="W31" s="6">
        <f t="shared" si="4"/>
        <v>0</v>
      </c>
      <c r="X31" s="6">
        <f>SUM(Y31,AC31)</f>
        <v>0</v>
      </c>
      <c r="Y31" s="6">
        <f>SUM(Z31,AA31,AB31)</f>
        <v>0</v>
      </c>
      <c r="Z31" s="6">
        <f>AE31*16</f>
        <v>0</v>
      </c>
      <c r="AA31" s="6">
        <f>AF31*16</f>
        <v>0</v>
      </c>
      <c r="AB31" s="6"/>
      <c r="AC31" s="6"/>
      <c r="AD31" s="6">
        <f t="shared" si="7"/>
        <v>0</v>
      </c>
      <c r="AE31" s="6"/>
      <c r="AF31" s="6"/>
      <c r="AG31" s="6"/>
      <c r="AH31" s="6">
        <f>AI31/30</f>
        <v>3</v>
      </c>
      <c r="AI31" s="6">
        <f t="shared" si="8"/>
        <v>90</v>
      </c>
      <c r="AJ31" s="6">
        <f>AK31+AL31</f>
        <v>12</v>
      </c>
      <c r="AK31" s="6">
        <v>6</v>
      </c>
      <c r="AL31" s="6">
        <v>6</v>
      </c>
      <c r="AM31" s="6"/>
      <c r="AN31" s="6">
        <v>78</v>
      </c>
      <c r="AO31" s="6"/>
      <c r="AP31" s="6"/>
      <c r="AQ31" s="6"/>
      <c r="AR31" s="6"/>
      <c r="AS31" s="6"/>
      <c r="AT31" s="6">
        <v>2</v>
      </c>
      <c r="AU31" s="6"/>
      <c r="AV31" s="6"/>
      <c r="AW31" s="6"/>
      <c r="AX31" s="64" t="s">
        <v>210</v>
      </c>
      <c r="AY31" s="117"/>
      <c r="AZ31" s="117"/>
      <c r="BA31" s="117"/>
      <c r="BB31" s="117"/>
      <c r="BC31" s="118"/>
    </row>
    <row r="32" spans="1:55" ht="27.75" customHeight="1">
      <c r="A32" s="6">
        <v>5</v>
      </c>
      <c r="B32" s="62" t="s">
        <v>224</v>
      </c>
      <c r="C32" s="62"/>
      <c r="D32" s="62"/>
      <c r="E32" s="120" t="s">
        <v>139</v>
      </c>
      <c r="F32" s="121"/>
      <c r="G32" s="121"/>
      <c r="H32" s="121"/>
      <c r="I32" s="121"/>
      <c r="J32" s="121"/>
      <c r="K32" s="121"/>
      <c r="L32" s="121"/>
      <c r="M32" s="122"/>
      <c r="N32" s="6"/>
      <c r="O32" s="6"/>
      <c r="P32" s="6">
        <v>20</v>
      </c>
      <c r="Q32" s="6">
        <v>1</v>
      </c>
      <c r="R32" s="6"/>
      <c r="S32" s="64">
        <f t="shared" si="5"/>
        <v>90</v>
      </c>
      <c r="T32" s="65"/>
      <c r="U32" s="64">
        <f t="shared" si="6"/>
        <v>90</v>
      </c>
      <c r="V32" s="65"/>
      <c r="W32" s="6">
        <f t="shared" si="4"/>
        <v>0</v>
      </c>
      <c r="X32" s="6">
        <f>SUM(Y32,AC32)</f>
        <v>0</v>
      </c>
      <c r="Y32" s="6">
        <f>SUM(Z32,AA32,AB32)</f>
        <v>0</v>
      </c>
      <c r="Z32" s="6">
        <f>AE32*16</f>
        <v>0</v>
      </c>
      <c r="AA32" s="6">
        <f>AF32*16</f>
        <v>0</v>
      </c>
      <c r="AB32" s="6"/>
      <c r="AC32" s="6"/>
      <c r="AD32" s="6">
        <f t="shared" si="7"/>
        <v>0</v>
      </c>
      <c r="AE32" s="6"/>
      <c r="AF32" s="6"/>
      <c r="AG32" s="6"/>
      <c r="AH32" s="6">
        <f>AI32/30</f>
        <v>3</v>
      </c>
      <c r="AI32" s="6">
        <f t="shared" si="8"/>
        <v>90</v>
      </c>
      <c r="AJ32" s="6">
        <f>AK32+AL32</f>
        <v>12</v>
      </c>
      <c r="AK32" s="6">
        <v>6</v>
      </c>
      <c r="AL32" s="6">
        <v>6</v>
      </c>
      <c r="AM32" s="6"/>
      <c r="AN32" s="6">
        <v>78</v>
      </c>
      <c r="AO32" s="6"/>
      <c r="AP32" s="6"/>
      <c r="AQ32" s="6"/>
      <c r="AR32" s="6"/>
      <c r="AS32" s="6"/>
      <c r="AT32" s="6">
        <v>2</v>
      </c>
      <c r="AU32" s="6"/>
      <c r="AV32" s="6"/>
      <c r="AW32" s="6"/>
      <c r="AX32" s="64" t="s">
        <v>210</v>
      </c>
      <c r="AY32" s="117"/>
      <c r="AZ32" s="117"/>
      <c r="BA32" s="117"/>
      <c r="BB32" s="117"/>
      <c r="BC32" s="118"/>
    </row>
    <row r="33" spans="1:55" s="55" customFormat="1" ht="14.25" customHeight="1">
      <c r="A33" s="52"/>
      <c r="B33" s="114"/>
      <c r="C33" s="114"/>
      <c r="D33" s="114"/>
      <c r="E33" s="115" t="s">
        <v>30</v>
      </c>
      <c r="F33" s="115"/>
      <c r="G33" s="115"/>
      <c r="H33" s="115"/>
      <c r="I33" s="115"/>
      <c r="J33" s="115"/>
      <c r="K33" s="115"/>
      <c r="L33" s="115"/>
      <c r="M33" s="115"/>
      <c r="N33" s="52"/>
      <c r="O33" s="52"/>
      <c r="P33" s="52"/>
      <c r="Q33" s="52"/>
      <c r="R33" s="52"/>
      <c r="S33" s="109">
        <f>SUM(S20:S32)</f>
        <v>1080</v>
      </c>
      <c r="T33" s="110"/>
      <c r="U33" s="109">
        <f>SUM(U20:U32)</f>
        <v>1080</v>
      </c>
      <c r="V33" s="110"/>
      <c r="W33" s="52">
        <f aca="true" t="shared" si="10" ref="W33:AN33">SUM(W20:W32)</f>
        <v>24</v>
      </c>
      <c r="X33" s="52">
        <f t="shared" si="10"/>
        <v>720</v>
      </c>
      <c r="Y33" s="52">
        <f t="shared" si="10"/>
        <v>132</v>
      </c>
      <c r="Z33" s="52">
        <f t="shared" si="10"/>
        <v>84</v>
      </c>
      <c r="AA33" s="52">
        <f t="shared" si="10"/>
        <v>48</v>
      </c>
      <c r="AB33" s="52"/>
      <c r="AC33" s="52">
        <f t="shared" si="10"/>
        <v>588</v>
      </c>
      <c r="AD33" s="52"/>
      <c r="AE33" s="52"/>
      <c r="AF33" s="52"/>
      <c r="AG33" s="52"/>
      <c r="AH33" s="53">
        <f t="shared" si="10"/>
        <v>15</v>
      </c>
      <c r="AI33" s="52">
        <f t="shared" si="10"/>
        <v>450</v>
      </c>
      <c r="AJ33" s="52">
        <f t="shared" si="10"/>
        <v>88</v>
      </c>
      <c r="AK33" s="52">
        <f t="shared" si="10"/>
        <v>44</v>
      </c>
      <c r="AL33" s="52">
        <f t="shared" si="10"/>
        <v>44</v>
      </c>
      <c r="AM33" s="52"/>
      <c r="AN33" s="52">
        <f t="shared" si="10"/>
        <v>362</v>
      </c>
      <c r="AO33" s="52"/>
      <c r="AP33" s="52"/>
      <c r="AQ33" s="52"/>
      <c r="AR33" s="52"/>
      <c r="AS33" s="54" t="s">
        <v>111</v>
      </c>
      <c r="AT33" s="54" t="s">
        <v>110</v>
      </c>
      <c r="AU33" s="52"/>
      <c r="AV33" s="52"/>
      <c r="AW33" s="52"/>
      <c r="AX33" s="114"/>
      <c r="AY33" s="114"/>
      <c r="AZ33" s="114"/>
      <c r="BA33" s="114"/>
      <c r="BB33" s="114"/>
      <c r="BC33" s="114"/>
    </row>
    <row r="34" spans="1:55" ht="32.25" customHeight="1">
      <c r="A34" s="6"/>
      <c r="B34" s="62"/>
      <c r="C34" s="62"/>
      <c r="D34" s="62"/>
      <c r="E34" s="105" t="s">
        <v>157</v>
      </c>
      <c r="F34" s="105"/>
      <c r="G34" s="105"/>
      <c r="H34" s="105"/>
      <c r="I34" s="105"/>
      <c r="J34" s="105"/>
      <c r="K34" s="105"/>
      <c r="L34" s="105"/>
      <c r="M34" s="105"/>
      <c r="N34" s="6"/>
      <c r="O34" s="6"/>
      <c r="P34" s="6">
        <v>20</v>
      </c>
      <c r="Q34" s="6">
        <v>1</v>
      </c>
      <c r="R34" s="6"/>
      <c r="S34" s="64"/>
      <c r="T34" s="65"/>
      <c r="U34" s="64"/>
      <c r="V34" s="6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v>10</v>
      </c>
      <c r="AK34" s="6">
        <v>10</v>
      </c>
      <c r="AL34" s="6"/>
      <c r="AM34" s="6"/>
      <c r="AN34" s="6"/>
      <c r="AO34" s="6"/>
      <c r="AP34" s="6"/>
      <c r="AQ34" s="6"/>
      <c r="AR34" s="6"/>
      <c r="AS34" s="6" t="s">
        <v>38</v>
      </c>
      <c r="AT34" s="6"/>
      <c r="AU34" s="6"/>
      <c r="AV34" s="6"/>
      <c r="AW34" s="6"/>
      <c r="AX34" s="62"/>
      <c r="AY34" s="62"/>
      <c r="AZ34" s="62"/>
      <c r="BA34" s="62"/>
      <c r="BB34" s="62"/>
      <c r="BC34" s="62"/>
    </row>
    <row r="35" spans="1:55" ht="39" customHeight="1">
      <c r="A35" s="6"/>
      <c r="B35" s="62"/>
      <c r="C35" s="62"/>
      <c r="D35" s="62"/>
      <c r="E35" s="105" t="s">
        <v>158</v>
      </c>
      <c r="F35" s="105"/>
      <c r="G35" s="105"/>
      <c r="H35" s="105"/>
      <c r="I35" s="105"/>
      <c r="J35" s="105"/>
      <c r="K35" s="105"/>
      <c r="L35" s="105"/>
      <c r="M35" s="105"/>
      <c r="N35" s="6"/>
      <c r="O35" s="6"/>
      <c r="P35" s="6">
        <v>20</v>
      </c>
      <c r="Q35" s="6">
        <v>1</v>
      </c>
      <c r="R35" s="6"/>
      <c r="S35" s="64"/>
      <c r="T35" s="65"/>
      <c r="U35" s="64"/>
      <c r="V35" s="6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38</v>
      </c>
      <c r="AT35" s="6"/>
      <c r="AU35" s="6"/>
      <c r="AV35" s="6"/>
      <c r="AW35" s="6"/>
      <c r="AX35" s="62"/>
      <c r="AY35" s="62"/>
      <c r="AZ35" s="62"/>
      <c r="BA35" s="62"/>
      <c r="BB35" s="62"/>
      <c r="BC35" s="62"/>
    </row>
    <row r="36" spans="1:50" ht="6.75" customHeight="1">
      <c r="A36" s="2"/>
      <c r="B36" s="2"/>
      <c r="C36" s="2"/>
      <c r="D36" s="2"/>
      <c r="E36" s="12"/>
      <c r="F36" s="12"/>
      <c r="G36" s="12"/>
      <c r="H36" s="12"/>
      <c r="I36" s="12"/>
      <c r="J36" s="12"/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5" s="22" customFormat="1" ht="12" customHeight="1">
      <c r="A37" s="33"/>
      <c r="B37" s="34" t="s">
        <v>85</v>
      </c>
      <c r="C37" s="33"/>
      <c r="D37" s="33"/>
      <c r="E37" s="35"/>
      <c r="F37" s="35"/>
      <c r="G37" s="35"/>
      <c r="H37" s="35"/>
      <c r="I37" s="35"/>
      <c r="J37" s="35"/>
      <c r="K37" s="35"/>
      <c r="L37" s="35"/>
      <c r="M37" s="35"/>
      <c r="N37" s="33"/>
      <c r="O37" s="33"/>
      <c r="P37" s="33"/>
      <c r="Q37" s="33"/>
      <c r="R37" s="33"/>
      <c r="S37" s="33"/>
      <c r="T37" s="33"/>
      <c r="U37" s="33"/>
      <c r="V37" s="33"/>
      <c r="W37" s="36"/>
      <c r="X37" s="36"/>
      <c r="Y37" s="33"/>
      <c r="Z37" s="33"/>
      <c r="AA37" s="33"/>
      <c r="AB37" s="33"/>
      <c r="AC37" s="33"/>
      <c r="AD37" s="33"/>
      <c r="AE37" s="34" t="s">
        <v>86</v>
      </c>
      <c r="AF37" s="33"/>
      <c r="AG37" s="33"/>
      <c r="AH37" s="37"/>
      <c r="AI37" s="37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8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1:55" s="22" customFormat="1" ht="12" customHeight="1">
      <c r="A38" s="33"/>
      <c r="B38" s="83" t="s">
        <v>87</v>
      </c>
      <c r="C38" s="76" t="s">
        <v>88</v>
      </c>
      <c r="D38" s="76"/>
      <c r="E38" s="76"/>
      <c r="F38" s="76"/>
      <c r="G38" s="76"/>
      <c r="H38" s="76"/>
      <c r="I38" s="76" t="s">
        <v>89</v>
      </c>
      <c r="J38" s="76"/>
      <c r="K38" s="77" t="s">
        <v>90</v>
      </c>
      <c r="L38" s="77"/>
      <c r="M38" s="77" t="s">
        <v>91</v>
      </c>
      <c r="N38" s="77"/>
      <c r="O38" s="77"/>
      <c r="P38" s="77" t="s">
        <v>92</v>
      </c>
      <c r="Q38" s="77"/>
      <c r="R38" s="77" t="s">
        <v>93</v>
      </c>
      <c r="S38" s="77"/>
      <c r="T38" s="77"/>
      <c r="U38" s="77"/>
      <c r="V38" s="33"/>
      <c r="W38" s="36"/>
      <c r="X38" s="36"/>
      <c r="Y38" s="33"/>
      <c r="Z38" s="33"/>
      <c r="AA38" s="33"/>
      <c r="AB38" s="33"/>
      <c r="AC38" s="33"/>
      <c r="AD38" s="33"/>
      <c r="AE38" s="83" t="s">
        <v>87</v>
      </c>
      <c r="AF38" s="76" t="s">
        <v>94</v>
      </c>
      <c r="AG38" s="76"/>
      <c r="AH38" s="76"/>
      <c r="AI38" s="76"/>
      <c r="AJ38" s="76"/>
      <c r="AK38" s="76"/>
      <c r="AL38" s="76"/>
      <c r="AM38" s="76"/>
      <c r="AN38" s="76"/>
      <c r="AO38" s="76" t="s">
        <v>89</v>
      </c>
      <c r="AP38" s="76"/>
      <c r="AQ38" s="77" t="s">
        <v>91</v>
      </c>
      <c r="AR38" s="77"/>
      <c r="AS38" s="77"/>
      <c r="AT38" s="38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5" s="22" customFormat="1" ht="12" customHeight="1">
      <c r="A39" s="33"/>
      <c r="B39" s="83"/>
      <c r="C39" s="76"/>
      <c r="D39" s="76"/>
      <c r="E39" s="76"/>
      <c r="F39" s="76"/>
      <c r="G39" s="76"/>
      <c r="H39" s="76"/>
      <c r="I39" s="76"/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33"/>
      <c r="W39" s="36"/>
      <c r="X39" s="36"/>
      <c r="Y39" s="33"/>
      <c r="Z39" s="33"/>
      <c r="AA39" s="33"/>
      <c r="AB39" s="33"/>
      <c r="AC39" s="33"/>
      <c r="AD39" s="33"/>
      <c r="AE39" s="83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/>
      <c r="AR39" s="77"/>
      <c r="AS39" s="77"/>
      <c r="AT39" s="38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2" customFormat="1" ht="12" customHeight="1">
      <c r="A40" s="33"/>
      <c r="B40" s="39"/>
      <c r="C40" s="119" t="s">
        <v>123</v>
      </c>
      <c r="D40" s="119"/>
      <c r="E40" s="119"/>
      <c r="F40" s="119"/>
      <c r="G40" s="119"/>
      <c r="H40" s="119"/>
      <c r="I40" s="76">
        <v>2</v>
      </c>
      <c r="J40" s="76"/>
      <c r="K40" s="76">
        <v>4</v>
      </c>
      <c r="L40" s="76"/>
      <c r="M40" s="76">
        <v>6</v>
      </c>
      <c r="N40" s="76"/>
      <c r="O40" s="76"/>
      <c r="P40" s="76">
        <v>180</v>
      </c>
      <c r="Q40" s="76"/>
      <c r="R40" s="76" t="s">
        <v>95</v>
      </c>
      <c r="S40" s="76"/>
      <c r="T40" s="76"/>
      <c r="U40" s="76"/>
      <c r="V40" s="33"/>
      <c r="W40" s="36"/>
      <c r="X40" s="36"/>
      <c r="Y40" s="33"/>
      <c r="Z40" s="33"/>
      <c r="AA40" s="33"/>
      <c r="AB40" s="33"/>
      <c r="AC40" s="33"/>
      <c r="AD40" s="33"/>
      <c r="AE40" s="39">
        <v>1</v>
      </c>
      <c r="AF40" s="82" t="s">
        <v>150</v>
      </c>
      <c r="AG40" s="82"/>
      <c r="AH40" s="82"/>
      <c r="AI40" s="82"/>
      <c r="AJ40" s="82"/>
      <c r="AK40" s="82"/>
      <c r="AL40" s="82"/>
      <c r="AM40" s="82"/>
      <c r="AN40" s="82"/>
      <c r="AO40" s="76">
        <v>2</v>
      </c>
      <c r="AP40" s="76"/>
      <c r="AQ40" s="76">
        <v>1</v>
      </c>
      <c r="AR40" s="76"/>
      <c r="AS40" s="76"/>
      <c r="AT40" s="38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22" customFormat="1" ht="12" customHeight="1">
      <c r="A41" s="33"/>
      <c r="B41" s="39"/>
      <c r="C41" s="119" t="s">
        <v>122</v>
      </c>
      <c r="D41" s="119"/>
      <c r="E41" s="119"/>
      <c r="F41" s="119"/>
      <c r="G41" s="119"/>
      <c r="H41" s="119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33"/>
      <c r="W41" s="36"/>
      <c r="X41" s="36"/>
      <c r="Y41" s="33"/>
      <c r="Z41" s="33"/>
      <c r="AA41" s="33"/>
      <c r="AB41" s="33"/>
      <c r="AC41" s="33"/>
      <c r="AD41" s="33"/>
      <c r="AE41" s="39">
        <v>2</v>
      </c>
      <c r="AF41" s="82" t="s">
        <v>151</v>
      </c>
      <c r="AG41" s="82"/>
      <c r="AH41" s="82"/>
      <c r="AI41" s="82"/>
      <c r="AJ41" s="82"/>
      <c r="AK41" s="82"/>
      <c r="AL41" s="82"/>
      <c r="AM41" s="82"/>
      <c r="AN41" s="82"/>
      <c r="AO41" s="76">
        <v>2</v>
      </c>
      <c r="AP41" s="76"/>
      <c r="AQ41" s="76">
        <v>1</v>
      </c>
      <c r="AR41" s="76"/>
      <c r="AS41" s="76"/>
      <c r="AT41" s="38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22" customFormat="1" ht="12" customHeight="1">
      <c r="A42" s="33"/>
      <c r="B42" s="33"/>
      <c r="C42" s="35"/>
      <c r="D42" s="33"/>
      <c r="E42" s="35"/>
      <c r="F42" s="35"/>
      <c r="G42" s="35"/>
      <c r="H42" s="35"/>
      <c r="I42" s="35"/>
      <c r="J42" s="35"/>
      <c r="K42" s="35"/>
      <c r="L42" s="35"/>
      <c r="M42" s="35"/>
      <c r="N42" s="33"/>
      <c r="O42" s="33"/>
      <c r="P42" s="33"/>
      <c r="Q42" s="33"/>
      <c r="R42" s="33"/>
      <c r="S42" s="33"/>
      <c r="T42" s="33"/>
      <c r="U42" s="33"/>
      <c r="V42" s="33"/>
      <c r="W42" s="36"/>
      <c r="X42" s="36"/>
      <c r="Y42" s="33"/>
      <c r="Z42" s="33"/>
      <c r="AA42" s="33"/>
      <c r="AB42" s="33"/>
      <c r="AC42" s="33"/>
      <c r="AD42" s="33"/>
      <c r="AE42" s="39">
        <v>3</v>
      </c>
      <c r="AF42" s="78" t="s">
        <v>33</v>
      </c>
      <c r="AG42" s="79"/>
      <c r="AH42" s="79"/>
      <c r="AI42" s="79"/>
      <c r="AJ42" s="79"/>
      <c r="AK42" s="79"/>
      <c r="AL42" s="79"/>
      <c r="AM42" s="79"/>
      <c r="AN42" s="80"/>
      <c r="AO42" s="76">
        <v>2</v>
      </c>
      <c r="AP42" s="76"/>
      <c r="AQ42" s="76">
        <v>1</v>
      </c>
      <c r="AR42" s="76"/>
      <c r="AS42" s="76"/>
      <c r="AT42" s="38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22" customFormat="1" ht="12" customHeight="1">
      <c r="A43" s="33"/>
      <c r="B43" s="33"/>
      <c r="C43" s="35"/>
      <c r="D43" s="33"/>
      <c r="E43" s="35"/>
      <c r="F43" s="35"/>
      <c r="G43" s="35"/>
      <c r="H43" s="35"/>
      <c r="I43" s="35"/>
      <c r="J43" s="35"/>
      <c r="K43" s="35"/>
      <c r="L43" s="35"/>
      <c r="M43" s="35"/>
      <c r="N43" s="33"/>
      <c r="O43" s="33"/>
      <c r="P43" s="33"/>
      <c r="Q43" s="33"/>
      <c r="R43" s="33"/>
      <c r="S43" s="33"/>
      <c r="T43" s="33"/>
      <c r="U43" s="33"/>
      <c r="V43" s="33"/>
      <c r="W43" s="36"/>
      <c r="X43" s="36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8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0" s="20" customFormat="1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0" t="s">
        <v>32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6" t="s">
        <v>167</v>
      </c>
      <c r="AQ44" s="49"/>
      <c r="AR44" s="49"/>
      <c r="AS44" s="49"/>
      <c r="AT44" s="18"/>
      <c r="AU44" s="18"/>
      <c r="AV44" s="18"/>
      <c r="AW44" s="18"/>
      <c r="AX44" s="18"/>
    </row>
    <row r="45" spans="1:50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7"/>
      <c r="AQ45" s="2"/>
      <c r="AR45" s="2"/>
      <c r="AS45" s="2"/>
      <c r="AT45" s="2"/>
      <c r="AU45" s="2"/>
      <c r="AV45" s="2"/>
      <c r="AW45" s="2"/>
      <c r="AX45" s="2"/>
    </row>
    <row r="46" spans="1:5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>
      <c r="A47" s="1"/>
      <c r="B47" s="1"/>
      <c r="C47" s="1"/>
      <c r="D47" s="1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5"/>
      <c r="F48" s="15"/>
      <c r="G48" s="15"/>
      <c r="H48" s="15"/>
      <c r="I48" s="15"/>
      <c r="J48" s="15"/>
      <c r="K48" s="15"/>
      <c r="L48" s="15"/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5"/>
      <c r="F49" s="15"/>
      <c r="G49" s="15"/>
      <c r="H49" s="15"/>
      <c r="I49" s="15"/>
      <c r="J49" s="15"/>
      <c r="K49" s="15"/>
      <c r="L49" s="15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</sheetData>
  <sheetProtection/>
  <mergeCells count="155">
    <mergeCell ref="S8:W8"/>
    <mergeCell ref="X8:AA8"/>
    <mergeCell ref="AB8:AE8"/>
    <mergeCell ref="P14:P17"/>
    <mergeCell ref="S17:T17"/>
    <mergeCell ref="U17:V17"/>
    <mergeCell ref="AN15:AN17"/>
    <mergeCell ref="AO15:AO17"/>
    <mergeCell ref="A1:BC1"/>
    <mergeCell ref="A2:BC2"/>
    <mergeCell ref="A8:A9"/>
    <mergeCell ref="B8:E8"/>
    <mergeCell ref="F8:I8"/>
    <mergeCell ref="AF8:AI8"/>
    <mergeCell ref="J8:N8"/>
    <mergeCell ref="O8:R8"/>
    <mergeCell ref="AJ8:AN8"/>
    <mergeCell ref="AO8:AR8"/>
    <mergeCell ref="AS8:AW8"/>
    <mergeCell ref="AI15:AI17"/>
    <mergeCell ref="AX8:BA8"/>
    <mergeCell ref="A19:BC19"/>
    <mergeCell ref="AX14:BC17"/>
    <mergeCell ref="W15:W17"/>
    <mergeCell ref="X15:X17"/>
    <mergeCell ref="AW14:AW17"/>
    <mergeCell ref="A14:A17"/>
    <mergeCell ref="B14:D17"/>
    <mergeCell ref="E14:M17"/>
    <mergeCell ref="N14:O16"/>
    <mergeCell ref="Y15:AB15"/>
    <mergeCell ref="AC15:AC17"/>
    <mergeCell ref="AX21:BC21"/>
    <mergeCell ref="Y16:Y17"/>
    <mergeCell ref="Z16:AB16"/>
    <mergeCell ref="AJ16:AJ17"/>
    <mergeCell ref="AK16:AM16"/>
    <mergeCell ref="AP15:AR16"/>
    <mergeCell ref="AD15:AD17"/>
    <mergeCell ref="AE15:AG16"/>
    <mergeCell ref="AH15:AH17"/>
    <mergeCell ref="AJ15:AM15"/>
    <mergeCell ref="A18:BC18"/>
    <mergeCell ref="S14:V16"/>
    <mergeCell ref="W14:AG14"/>
    <mergeCell ref="AH14:AR14"/>
    <mergeCell ref="AS14:AV16"/>
    <mergeCell ref="B21:D21"/>
    <mergeCell ref="E21:M21"/>
    <mergeCell ref="S21:T21"/>
    <mergeCell ref="U21:V21"/>
    <mergeCell ref="Q14:R16"/>
    <mergeCell ref="B20:D20"/>
    <mergeCell ref="E20:M20"/>
    <mergeCell ref="S20:T20"/>
    <mergeCell ref="U20:V20"/>
    <mergeCell ref="AX20:BC20"/>
    <mergeCell ref="B23:D23"/>
    <mergeCell ref="E23:M23"/>
    <mergeCell ref="S23:T23"/>
    <mergeCell ref="U23:V23"/>
    <mergeCell ref="AX23:BC23"/>
    <mergeCell ref="B22:D22"/>
    <mergeCell ref="E22:M22"/>
    <mergeCell ref="S22:T22"/>
    <mergeCell ref="U22:V22"/>
    <mergeCell ref="AX22:BC22"/>
    <mergeCell ref="B24:D24"/>
    <mergeCell ref="E24:M24"/>
    <mergeCell ref="S24:T24"/>
    <mergeCell ref="U24:V24"/>
    <mergeCell ref="AX24:BC24"/>
    <mergeCell ref="B25:D25"/>
    <mergeCell ref="E25:M25"/>
    <mergeCell ref="S25:T25"/>
    <mergeCell ref="U25:V25"/>
    <mergeCell ref="AX25:BC25"/>
    <mergeCell ref="B26:D26"/>
    <mergeCell ref="E26:M26"/>
    <mergeCell ref="S26:T26"/>
    <mergeCell ref="U26:V26"/>
    <mergeCell ref="AX26:BC26"/>
    <mergeCell ref="A27:BC27"/>
    <mergeCell ref="B29:D29"/>
    <mergeCell ref="E29:M29"/>
    <mergeCell ref="S29:T29"/>
    <mergeCell ref="U29:V29"/>
    <mergeCell ref="AX29:BC29"/>
    <mergeCell ref="B30:D30"/>
    <mergeCell ref="E30:M30"/>
    <mergeCell ref="S30:T30"/>
    <mergeCell ref="U30:V30"/>
    <mergeCell ref="AX30:BC30"/>
    <mergeCell ref="B31:D31"/>
    <mergeCell ref="E31:M31"/>
    <mergeCell ref="S31:T31"/>
    <mergeCell ref="U31:V31"/>
    <mergeCell ref="AX31:BC31"/>
    <mergeCell ref="B32:D32"/>
    <mergeCell ref="E32:M32"/>
    <mergeCell ref="S32:T32"/>
    <mergeCell ref="U32:V32"/>
    <mergeCell ref="AX32:BC32"/>
    <mergeCell ref="B33:D33"/>
    <mergeCell ref="E33:M33"/>
    <mergeCell ref="S33:T33"/>
    <mergeCell ref="U33:V33"/>
    <mergeCell ref="AX33:BC33"/>
    <mergeCell ref="B34:D34"/>
    <mergeCell ref="E34:M34"/>
    <mergeCell ref="S34:T34"/>
    <mergeCell ref="U34:V34"/>
    <mergeCell ref="AX34:BC34"/>
    <mergeCell ref="B35:D35"/>
    <mergeCell ref="E35:M35"/>
    <mergeCell ref="S35:T35"/>
    <mergeCell ref="U35:V35"/>
    <mergeCell ref="AX35:BC35"/>
    <mergeCell ref="B38:B39"/>
    <mergeCell ref="C38:H39"/>
    <mergeCell ref="I38:J39"/>
    <mergeCell ref="K38:L39"/>
    <mergeCell ref="M38:O39"/>
    <mergeCell ref="P38:Q39"/>
    <mergeCell ref="AF38:AN39"/>
    <mergeCell ref="AO38:AP39"/>
    <mergeCell ref="AQ38:AS39"/>
    <mergeCell ref="C40:H40"/>
    <mergeCell ref="I40:J40"/>
    <mergeCell ref="K40:L40"/>
    <mergeCell ref="M40:O40"/>
    <mergeCell ref="P40:Q40"/>
    <mergeCell ref="K41:L41"/>
    <mergeCell ref="M41:O41"/>
    <mergeCell ref="P41:Q41"/>
    <mergeCell ref="R41:U41"/>
    <mergeCell ref="R38:U39"/>
    <mergeCell ref="AE38:AE39"/>
    <mergeCell ref="AF42:AN42"/>
    <mergeCell ref="AO42:AP42"/>
    <mergeCell ref="AQ42:AS42"/>
    <mergeCell ref="AF40:AN40"/>
    <mergeCell ref="AO40:AP40"/>
    <mergeCell ref="AQ40:AS40"/>
    <mergeCell ref="AF41:AN41"/>
    <mergeCell ref="B28:D28"/>
    <mergeCell ref="E28:M28"/>
    <mergeCell ref="S28:T28"/>
    <mergeCell ref="U28:V28"/>
    <mergeCell ref="AX28:BC28"/>
    <mergeCell ref="AO41:AP41"/>
    <mergeCell ref="AQ41:AS41"/>
    <mergeCell ref="R40:U40"/>
    <mergeCell ref="C41:H41"/>
    <mergeCell ref="I41:J41"/>
  </mergeCells>
  <conditionalFormatting sqref="W29:AR32 W20:AR26">
    <cfRule type="cellIs" priority="35" dxfId="0" operator="equal" stopIfTrue="1">
      <formula>0</formula>
    </cfRule>
  </conditionalFormatting>
  <conditionalFormatting sqref="W28:AR28">
    <cfRule type="cellIs" priority="1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PageLayoutView="0" workbookViewId="0" topLeftCell="N31">
      <selection activeCell="AW45" sqref="AW45"/>
    </sheetView>
  </sheetViews>
  <sheetFormatPr defaultColWidth="9.140625" defaultRowHeight="12.75"/>
  <cols>
    <col min="1" max="1" width="2.7109375" style="3" customWidth="1"/>
    <col min="2" max="55" width="3.28125" style="3" customWidth="1"/>
    <col min="56" max="16384" width="9.140625" style="3" customWidth="1"/>
  </cols>
  <sheetData>
    <row r="1" spans="1:55" s="22" customFormat="1" ht="17.2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s="22" customFormat="1" ht="16.5" customHeight="1">
      <c r="A2" s="95" t="s">
        <v>164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2:29" s="22" customFormat="1" ht="12.75">
      <c r="B3" s="23" t="s">
        <v>27</v>
      </c>
      <c r="T3" s="22" t="s">
        <v>55</v>
      </c>
      <c r="Z3" s="24" t="s">
        <v>161</v>
      </c>
      <c r="AA3" s="25"/>
      <c r="AB3" s="25"/>
      <c r="AC3" s="25"/>
    </row>
    <row r="4" spans="2:29" s="22" customFormat="1" ht="12.75">
      <c r="B4" s="22" t="s">
        <v>28</v>
      </c>
      <c r="T4" s="22" t="s">
        <v>84</v>
      </c>
      <c r="Z4" s="25" t="s">
        <v>162</v>
      </c>
      <c r="AA4" s="25"/>
      <c r="AB4" s="25"/>
      <c r="AC4" s="25"/>
    </row>
    <row r="5" spans="2:26" s="22" customFormat="1" ht="12.75">
      <c r="B5" s="22" t="s">
        <v>29</v>
      </c>
      <c r="T5" s="22" t="s">
        <v>26</v>
      </c>
      <c r="Z5" s="22" t="s">
        <v>165</v>
      </c>
    </row>
    <row r="6" spans="18:22" s="22" customFormat="1" ht="12.75">
      <c r="R6" s="23"/>
      <c r="S6" s="23"/>
      <c r="T6" s="22" t="s">
        <v>190</v>
      </c>
      <c r="U6" s="23"/>
      <c r="V6" s="23"/>
    </row>
    <row r="7" spans="18:22" s="22" customFormat="1" ht="5.25" customHeight="1">
      <c r="R7" s="23"/>
      <c r="S7" s="23"/>
      <c r="T7" s="23"/>
      <c r="U7" s="23"/>
      <c r="V7" s="23"/>
    </row>
    <row r="8" spans="1:54" s="22" customFormat="1" ht="12.75">
      <c r="A8" s="96" t="s">
        <v>71</v>
      </c>
      <c r="B8" s="70" t="s">
        <v>72</v>
      </c>
      <c r="C8" s="71"/>
      <c r="D8" s="71"/>
      <c r="E8" s="72"/>
      <c r="F8" s="70" t="s">
        <v>73</v>
      </c>
      <c r="G8" s="71"/>
      <c r="H8" s="71"/>
      <c r="I8" s="72"/>
      <c r="J8" s="70" t="s">
        <v>74</v>
      </c>
      <c r="K8" s="71"/>
      <c r="L8" s="71"/>
      <c r="M8" s="71"/>
      <c r="N8" s="72"/>
      <c r="O8" s="70" t="s">
        <v>75</v>
      </c>
      <c r="P8" s="71"/>
      <c r="Q8" s="71"/>
      <c r="R8" s="72"/>
      <c r="S8" s="70" t="s">
        <v>76</v>
      </c>
      <c r="T8" s="71"/>
      <c r="U8" s="71"/>
      <c r="V8" s="71"/>
      <c r="W8" s="72"/>
      <c r="X8" s="70" t="s">
        <v>77</v>
      </c>
      <c r="Y8" s="71"/>
      <c r="Z8" s="71"/>
      <c r="AA8" s="72"/>
      <c r="AB8" s="70" t="s">
        <v>78</v>
      </c>
      <c r="AC8" s="71"/>
      <c r="AD8" s="71"/>
      <c r="AE8" s="72"/>
      <c r="AF8" s="70" t="s">
        <v>79</v>
      </c>
      <c r="AG8" s="71"/>
      <c r="AH8" s="71"/>
      <c r="AI8" s="72"/>
      <c r="AJ8" s="70" t="s">
        <v>80</v>
      </c>
      <c r="AK8" s="71"/>
      <c r="AL8" s="71"/>
      <c r="AM8" s="71"/>
      <c r="AN8" s="72"/>
      <c r="AO8" s="70" t="s">
        <v>81</v>
      </c>
      <c r="AP8" s="71"/>
      <c r="AQ8" s="71"/>
      <c r="AR8" s="72"/>
      <c r="AS8" s="70" t="s">
        <v>82</v>
      </c>
      <c r="AT8" s="71"/>
      <c r="AU8" s="71"/>
      <c r="AV8" s="71"/>
      <c r="AW8" s="72"/>
      <c r="AX8" s="70" t="s">
        <v>83</v>
      </c>
      <c r="AY8" s="71"/>
      <c r="AZ8" s="71"/>
      <c r="BA8" s="72"/>
      <c r="BB8" s="42"/>
    </row>
    <row r="9" spans="1:54" s="22" customFormat="1" ht="12.75">
      <c r="A9" s="97"/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40">
        <v>52</v>
      </c>
      <c r="BB9" s="43"/>
    </row>
    <row r="10" spans="1:53" s="22" customFormat="1" ht="12.75">
      <c r="A10" s="27" t="s">
        <v>104</v>
      </c>
      <c r="B10" s="28"/>
      <c r="C10" s="28"/>
      <c r="D10" s="28"/>
      <c r="E10" s="28"/>
      <c r="F10" s="28"/>
      <c r="G10" s="28" t="s">
        <v>237</v>
      </c>
      <c r="H10" s="28" t="s">
        <v>237</v>
      </c>
      <c r="I10" s="28" t="s">
        <v>237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238</v>
      </c>
      <c r="V10" s="28" t="s">
        <v>238</v>
      </c>
      <c r="W10" s="28" t="s">
        <v>238</v>
      </c>
      <c r="X10" s="28" t="s">
        <v>238</v>
      </c>
      <c r="Y10" s="28" t="s">
        <v>237</v>
      </c>
      <c r="Z10" s="28" t="s">
        <v>237</v>
      </c>
      <c r="AA10" s="28" t="s">
        <v>237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  <c r="AU10" s="29"/>
      <c r="AV10" s="29"/>
      <c r="AW10" s="29"/>
      <c r="AX10" s="29"/>
      <c r="AY10" s="29"/>
      <c r="AZ10" s="29"/>
      <c r="BA10" s="41"/>
    </row>
    <row r="11" spans="1:53" s="22" customFormat="1" ht="12.75">
      <c r="A11" s="30"/>
      <c r="B11" s="30" t="s">
        <v>102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2" ht="10.5" customHeight="1">
      <c r="Q12" s="3" t="s">
        <v>174</v>
      </c>
    </row>
    <row r="13" ht="4.5" customHeight="1"/>
    <row r="14" spans="1:55" ht="12.75" customHeight="1">
      <c r="A14" s="73" t="s">
        <v>24</v>
      </c>
      <c r="B14" s="73" t="s">
        <v>65</v>
      </c>
      <c r="C14" s="73"/>
      <c r="D14" s="73"/>
      <c r="E14" s="62" t="s">
        <v>0</v>
      </c>
      <c r="F14" s="62"/>
      <c r="G14" s="62"/>
      <c r="H14" s="62"/>
      <c r="I14" s="62"/>
      <c r="J14" s="62"/>
      <c r="K14" s="62"/>
      <c r="L14" s="62"/>
      <c r="M14" s="62"/>
      <c r="N14" s="62" t="s">
        <v>1</v>
      </c>
      <c r="O14" s="62"/>
      <c r="P14" s="73" t="s">
        <v>4</v>
      </c>
      <c r="Q14" s="62" t="s">
        <v>5</v>
      </c>
      <c r="R14" s="62"/>
      <c r="S14" s="62" t="s">
        <v>66</v>
      </c>
      <c r="T14" s="62"/>
      <c r="U14" s="62"/>
      <c r="V14" s="62"/>
      <c r="W14" s="62" t="s">
        <v>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89" t="s">
        <v>17</v>
      </c>
      <c r="AT14" s="89"/>
      <c r="AU14" s="89"/>
      <c r="AV14" s="89"/>
      <c r="AW14" s="73" t="s">
        <v>22</v>
      </c>
      <c r="AX14" s="62" t="s">
        <v>23</v>
      </c>
      <c r="AY14" s="62"/>
      <c r="AZ14" s="62"/>
      <c r="BA14" s="62"/>
      <c r="BB14" s="62"/>
      <c r="BC14" s="62"/>
    </row>
    <row r="15" spans="1:55" ht="12.75">
      <c r="A15" s="73"/>
      <c r="B15" s="73"/>
      <c r="C15" s="73"/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62"/>
      <c r="R15" s="62"/>
      <c r="S15" s="62"/>
      <c r="T15" s="62"/>
      <c r="U15" s="62"/>
      <c r="V15" s="62"/>
      <c r="W15" s="73" t="s">
        <v>10</v>
      </c>
      <c r="X15" s="73" t="s">
        <v>69</v>
      </c>
      <c r="Y15" s="62" t="s">
        <v>70</v>
      </c>
      <c r="Z15" s="62"/>
      <c r="AA15" s="62"/>
      <c r="AB15" s="62"/>
      <c r="AC15" s="73" t="s">
        <v>16</v>
      </c>
      <c r="AD15" s="73" t="s">
        <v>64</v>
      </c>
      <c r="AE15" s="90" t="s">
        <v>12</v>
      </c>
      <c r="AF15" s="90"/>
      <c r="AG15" s="90"/>
      <c r="AH15" s="73" t="s">
        <v>10</v>
      </c>
      <c r="AI15" s="73" t="s">
        <v>69</v>
      </c>
      <c r="AJ15" s="62" t="s">
        <v>70</v>
      </c>
      <c r="AK15" s="62"/>
      <c r="AL15" s="62"/>
      <c r="AM15" s="62"/>
      <c r="AN15" s="73" t="s">
        <v>16</v>
      </c>
      <c r="AO15" s="73" t="s">
        <v>64</v>
      </c>
      <c r="AP15" s="90" t="s">
        <v>12</v>
      </c>
      <c r="AQ15" s="90"/>
      <c r="AR15" s="90"/>
      <c r="AS15" s="89"/>
      <c r="AT15" s="89"/>
      <c r="AU15" s="89"/>
      <c r="AV15" s="89"/>
      <c r="AW15" s="73"/>
      <c r="AX15" s="62"/>
      <c r="AY15" s="62"/>
      <c r="AZ15" s="62"/>
      <c r="BA15" s="62"/>
      <c r="BB15" s="62"/>
      <c r="BC15" s="62"/>
    </row>
    <row r="16" spans="1:55" ht="12.75" customHeight="1">
      <c r="A16" s="73"/>
      <c r="B16" s="73"/>
      <c r="C16" s="73"/>
      <c r="D16" s="7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62"/>
      <c r="R16" s="62"/>
      <c r="S16" s="62"/>
      <c r="T16" s="62"/>
      <c r="U16" s="62"/>
      <c r="V16" s="62"/>
      <c r="W16" s="73"/>
      <c r="X16" s="73"/>
      <c r="Y16" s="73" t="s">
        <v>11</v>
      </c>
      <c r="Z16" s="90" t="s">
        <v>12</v>
      </c>
      <c r="AA16" s="90"/>
      <c r="AB16" s="90"/>
      <c r="AC16" s="73"/>
      <c r="AD16" s="73"/>
      <c r="AE16" s="90"/>
      <c r="AF16" s="90"/>
      <c r="AG16" s="90"/>
      <c r="AH16" s="73"/>
      <c r="AI16" s="73"/>
      <c r="AJ16" s="73" t="s">
        <v>11</v>
      </c>
      <c r="AK16" s="90" t="s">
        <v>12</v>
      </c>
      <c r="AL16" s="90"/>
      <c r="AM16" s="90"/>
      <c r="AN16" s="73"/>
      <c r="AO16" s="73"/>
      <c r="AP16" s="90"/>
      <c r="AQ16" s="90"/>
      <c r="AR16" s="90"/>
      <c r="AS16" s="89"/>
      <c r="AT16" s="89"/>
      <c r="AU16" s="89"/>
      <c r="AV16" s="89"/>
      <c r="AW16" s="73"/>
      <c r="AX16" s="62"/>
      <c r="AY16" s="62"/>
      <c r="AZ16" s="62"/>
      <c r="BA16" s="62"/>
      <c r="BB16" s="62"/>
      <c r="BC16" s="62"/>
    </row>
    <row r="17" spans="1:55" ht="66.75" customHeight="1">
      <c r="A17" s="73"/>
      <c r="B17" s="73"/>
      <c r="C17" s="73"/>
      <c r="D17" s="73"/>
      <c r="E17" s="62"/>
      <c r="F17" s="62"/>
      <c r="G17" s="62"/>
      <c r="H17" s="62"/>
      <c r="I17" s="62"/>
      <c r="J17" s="62"/>
      <c r="K17" s="62"/>
      <c r="L17" s="62"/>
      <c r="M17" s="62"/>
      <c r="N17" s="5" t="s">
        <v>2</v>
      </c>
      <c r="O17" s="5" t="s">
        <v>3</v>
      </c>
      <c r="P17" s="73"/>
      <c r="Q17" s="5" t="s">
        <v>6</v>
      </c>
      <c r="R17" s="5" t="s">
        <v>7</v>
      </c>
      <c r="S17" s="84" t="s">
        <v>67</v>
      </c>
      <c r="T17" s="85"/>
      <c r="U17" s="86" t="s">
        <v>68</v>
      </c>
      <c r="V17" s="87"/>
      <c r="W17" s="73"/>
      <c r="X17" s="73"/>
      <c r="Y17" s="73"/>
      <c r="Z17" s="5" t="s">
        <v>13</v>
      </c>
      <c r="AA17" s="5" t="s">
        <v>14</v>
      </c>
      <c r="AB17" s="5" t="s">
        <v>15</v>
      </c>
      <c r="AC17" s="73"/>
      <c r="AD17" s="73"/>
      <c r="AE17" s="5" t="s">
        <v>13</v>
      </c>
      <c r="AF17" s="5" t="s">
        <v>14</v>
      </c>
      <c r="AG17" s="5" t="s">
        <v>15</v>
      </c>
      <c r="AH17" s="73"/>
      <c r="AI17" s="73"/>
      <c r="AJ17" s="73"/>
      <c r="AK17" s="5" t="s">
        <v>13</v>
      </c>
      <c r="AL17" s="5" t="s">
        <v>14</v>
      </c>
      <c r="AM17" s="5" t="s">
        <v>15</v>
      </c>
      <c r="AN17" s="73"/>
      <c r="AO17" s="73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106</v>
      </c>
      <c r="AW17" s="73"/>
      <c r="AX17" s="62"/>
      <c r="AY17" s="62"/>
      <c r="AZ17" s="62"/>
      <c r="BA17" s="62"/>
      <c r="BB17" s="62"/>
      <c r="BC17" s="62"/>
    </row>
    <row r="18" spans="1:55" ht="12.75" customHeight="1">
      <c r="A18" s="126" t="s">
        <v>60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</row>
    <row r="19" spans="1:55" ht="12.75" customHeight="1">
      <c r="A19" s="100" t="s">
        <v>134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</row>
    <row r="20" spans="1:55" ht="26.25" customHeight="1">
      <c r="A20" s="6">
        <v>1</v>
      </c>
      <c r="B20" s="62" t="s">
        <v>225</v>
      </c>
      <c r="C20" s="62"/>
      <c r="D20" s="62"/>
      <c r="E20" s="99" t="s">
        <v>58</v>
      </c>
      <c r="F20" s="99"/>
      <c r="G20" s="99"/>
      <c r="H20" s="99"/>
      <c r="I20" s="99"/>
      <c r="J20" s="99"/>
      <c r="K20" s="99"/>
      <c r="L20" s="99"/>
      <c r="M20" s="99"/>
      <c r="N20" s="6"/>
      <c r="O20" s="6"/>
      <c r="P20" s="6">
        <v>20</v>
      </c>
      <c r="Q20" s="6">
        <v>1</v>
      </c>
      <c r="R20" s="6"/>
      <c r="S20" s="64">
        <f>X20</f>
        <v>90</v>
      </c>
      <c r="T20" s="65"/>
      <c r="U20" s="64">
        <f>X20</f>
        <v>90</v>
      </c>
      <c r="V20" s="65"/>
      <c r="W20" s="6">
        <f>X20/30</f>
        <v>3</v>
      </c>
      <c r="X20" s="6">
        <f aca="true" t="shared" si="0" ref="X20:X27">SUM(Y20,AC20)</f>
        <v>90</v>
      </c>
      <c r="Y20" s="6">
        <f aca="true" t="shared" si="1" ref="Y20:Y27">SUM(Z20,AA20,AB20)</f>
        <v>22</v>
      </c>
      <c r="Z20" s="6">
        <v>14</v>
      </c>
      <c r="AA20" s="6">
        <v>8</v>
      </c>
      <c r="AB20" s="6"/>
      <c r="AC20" s="6">
        <v>68</v>
      </c>
      <c r="AD20" s="6"/>
      <c r="AE20" s="6"/>
      <c r="AF20" s="6"/>
      <c r="AG20" s="6"/>
      <c r="AH20" s="6">
        <f aca="true" t="shared" si="2" ref="AH20:AH27">AI20/30</f>
        <v>0</v>
      </c>
      <c r="AI20" s="6">
        <f aca="true" t="shared" si="3" ref="AI20:AI27">AJ20+AN20</f>
        <v>0</v>
      </c>
      <c r="AJ20" s="6">
        <f aca="true" t="shared" si="4" ref="AJ20:AJ27">AK20+AL20</f>
        <v>0</v>
      </c>
      <c r="AK20" s="6">
        <f aca="true" t="shared" si="5" ref="AK20:AL23">AP20*12</f>
        <v>0</v>
      </c>
      <c r="AL20" s="6">
        <f t="shared" si="5"/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105</v>
      </c>
      <c r="AT20" s="6"/>
      <c r="AU20" s="6"/>
      <c r="AV20" s="6"/>
      <c r="AW20" s="6"/>
      <c r="AX20" s="98" t="s">
        <v>233</v>
      </c>
      <c r="AY20" s="98"/>
      <c r="AZ20" s="98"/>
      <c r="BA20" s="98"/>
      <c r="BB20" s="98"/>
      <c r="BC20" s="98"/>
    </row>
    <row r="21" spans="1:55" ht="27.75" customHeight="1">
      <c r="A21" s="6">
        <v>2</v>
      </c>
      <c r="B21" s="62" t="s">
        <v>226</v>
      </c>
      <c r="C21" s="62"/>
      <c r="D21" s="62"/>
      <c r="E21" s="99" t="s">
        <v>44</v>
      </c>
      <c r="F21" s="99"/>
      <c r="G21" s="99"/>
      <c r="H21" s="99"/>
      <c r="I21" s="99"/>
      <c r="J21" s="99"/>
      <c r="K21" s="99"/>
      <c r="L21" s="99"/>
      <c r="M21" s="99"/>
      <c r="N21" s="6"/>
      <c r="O21" s="6"/>
      <c r="P21" s="6">
        <v>20</v>
      </c>
      <c r="Q21" s="6">
        <v>1</v>
      </c>
      <c r="R21" s="6"/>
      <c r="S21" s="64">
        <f>X21</f>
        <v>90</v>
      </c>
      <c r="T21" s="65"/>
      <c r="U21" s="64">
        <f>X21</f>
        <v>90</v>
      </c>
      <c r="V21" s="65"/>
      <c r="W21" s="6">
        <f aca="true" t="shared" si="6" ref="W21:W33">X21/30</f>
        <v>3</v>
      </c>
      <c r="X21" s="6">
        <f t="shared" si="0"/>
        <v>90</v>
      </c>
      <c r="Y21" s="6">
        <f t="shared" si="1"/>
        <v>22</v>
      </c>
      <c r="Z21" s="6">
        <v>14</v>
      </c>
      <c r="AA21" s="6">
        <v>8</v>
      </c>
      <c r="AB21" s="6"/>
      <c r="AC21" s="6">
        <v>68</v>
      </c>
      <c r="AD21" s="6"/>
      <c r="AE21" s="6"/>
      <c r="AF21" s="14"/>
      <c r="AG21" s="6"/>
      <c r="AH21" s="6">
        <f t="shared" si="2"/>
        <v>0</v>
      </c>
      <c r="AI21" s="6">
        <f t="shared" si="3"/>
        <v>0</v>
      </c>
      <c r="AJ21" s="6">
        <f t="shared" si="4"/>
        <v>0</v>
      </c>
      <c r="AK21" s="6">
        <f t="shared" si="5"/>
        <v>0</v>
      </c>
      <c r="AL21" s="6">
        <f t="shared" si="5"/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105</v>
      </c>
      <c r="AT21" s="6"/>
      <c r="AU21" s="6"/>
      <c r="AV21" s="6"/>
      <c r="AW21" s="6"/>
      <c r="AX21" s="98" t="s">
        <v>233</v>
      </c>
      <c r="AY21" s="98"/>
      <c r="AZ21" s="98"/>
      <c r="BA21" s="98"/>
      <c r="BB21" s="98"/>
      <c r="BC21" s="98"/>
    </row>
    <row r="22" spans="1:55" ht="24.75" customHeight="1">
      <c r="A22" s="6">
        <v>3</v>
      </c>
      <c r="B22" s="62" t="s">
        <v>227</v>
      </c>
      <c r="C22" s="62"/>
      <c r="D22" s="62"/>
      <c r="E22" s="99" t="s">
        <v>45</v>
      </c>
      <c r="F22" s="99"/>
      <c r="G22" s="99"/>
      <c r="H22" s="99"/>
      <c r="I22" s="99"/>
      <c r="J22" s="99"/>
      <c r="K22" s="99"/>
      <c r="L22" s="99"/>
      <c r="M22" s="99"/>
      <c r="N22" s="6"/>
      <c r="O22" s="6"/>
      <c r="P22" s="6">
        <v>20</v>
      </c>
      <c r="Q22" s="6">
        <v>1</v>
      </c>
      <c r="R22" s="6"/>
      <c r="S22" s="64">
        <f>X22</f>
        <v>90</v>
      </c>
      <c r="T22" s="65"/>
      <c r="U22" s="64">
        <f>X22</f>
        <v>90</v>
      </c>
      <c r="V22" s="65"/>
      <c r="W22" s="6">
        <f t="shared" si="6"/>
        <v>3</v>
      </c>
      <c r="X22" s="6">
        <f t="shared" si="0"/>
        <v>90</v>
      </c>
      <c r="Y22" s="6">
        <f t="shared" si="1"/>
        <v>22</v>
      </c>
      <c r="Z22" s="6">
        <v>14</v>
      </c>
      <c r="AA22" s="6">
        <v>8</v>
      </c>
      <c r="AB22" s="6"/>
      <c r="AC22" s="6">
        <v>68</v>
      </c>
      <c r="AD22" s="6"/>
      <c r="AE22" s="6"/>
      <c r="AF22" s="14"/>
      <c r="AG22" s="6"/>
      <c r="AH22" s="6">
        <f t="shared" si="2"/>
        <v>0</v>
      </c>
      <c r="AI22" s="6">
        <f t="shared" si="3"/>
        <v>0</v>
      </c>
      <c r="AJ22" s="6">
        <f t="shared" si="4"/>
        <v>0</v>
      </c>
      <c r="AK22" s="6">
        <f t="shared" si="5"/>
        <v>0</v>
      </c>
      <c r="AL22" s="6">
        <f t="shared" si="5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105</v>
      </c>
      <c r="AT22" s="6"/>
      <c r="AU22" s="6"/>
      <c r="AV22" s="6"/>
      <c r="AW22" s="6"/>
      <c r="AX22" s="98" t="s">
        <v>233</v>
      </c>
      <c r="AY22" s="98"/>
      <c r="AZ22" s="98"/>
      <c r="BA22" s="98"/>
      <c r="BB22" s="98"/>
      <c r="BC22" s="98"/>
    </row>
    <row r="23" spans="1:55" ht="24.75" customHeight="1">
      <c r="A23" s="6">
        <v>4</v>
      </c>
      <c r="B23" s="62" t="s">
        <v>228</v>
      </c>
      <c r="C23" s="62"/>
      <c r="D23" s="62"/>
      <c r="E23" s="99" t="s">
        <v>56</v>
      </c>
      <c r="F23" s="99"/>
      <c r="G23" s="99"/>
      <c r="H23" s="99"/>
      <c r="I23" s="99"/>
      <c r="J23" s="99"/>
      <c r="K23" s="99"/>
      <c r="L23" s="99"/>
      <c r="M23" s="99"/>
      <c r="N23" s="6"/>
      <c r="O23" s="6"/>
      <c r="P23" s="6">
        <v>20</v>
      </c>
      <c r="Q23" s="6">
        <v>1</v>
      </c>
      <c r="R23" s="6"/>
      <c r="S23" s="64">
        <f>X23</f>
        <v>90</v>
      </c>
      <c r="T23" s="65"/>
      <c r="U23" s="64">
        <f>X23</f>
        <v>90</v>
      </c>
      <c r="V23" s="65"/>
      <c r="W23" s="6">
        <f t="shared" si="6"/>
        <v>3</v>
      </c>
      <c r="X23" s="6">
        <f t="shared" si="0"/>
        <v>90</v>
      </c>
      <c r="Y23" s="6">
        <f t="shared" si="1"/>
        <v>12</v>
      </c>
      <c r="Z23" s="6">
        <v>6</v>
      </c>
      <c r="AA23" s="6">
        <v>6</v>
      </c>
      <c r="AB23" s="6"/>
      <c r="AC23" s="6">
        <v>78</v>
      </c>
      <c r="AD23" s="6"/>
      <c r="AE23" s="6"/>
      <c r="AF23" s="6"/>
      <c r="AG23" s="6"/>
      <c r="AH23" s="6">
        <f t="shared" si="2"/>
        <v>0</v>
      </c>
      <c r="AI23" s="6">
        <f t="shared" si="3"/>
        <v>0</v>
      </c>
      <c r="AJ23" s="6">
        <f t="shared" si="4"/>
        <v>0</v>
      </c>
      <c r="AK23" s="6">
        <f t="shared" si="5"/>
        <v>0</v>
      </c>
      <c r="AL23" s="6">
        <f t="shared" si="5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98" t="s">
        <v>233</v>
      </c>
      <c r="AY23" s="98"/>
      <c r="AZ23" s="98"/>
      <c r="BA23" s="98"/>
      <c r="BB23" s="98"/>
      <c r="BC23" s="98"/>
    </row>
    <row r="24" spans="1:55" ht="24.75" customHeight="1">
      <c r="A24" s="6">
        <v>5</v>
      </c>
      <c r="B24" s="62" t="s">
        <v>229</v>
      </c>
      <c r="C24" s="62"/>
      <c r="D24" s="62"/>
      <c r="E24" s="99" t="s">
        <v>117</v>
      </c>
      <c r="F24" s="99"/>
      <c r="G24" s="99"/>
      <c r="H24" s="99"/>
      <c r="I24" s="99"/>
      <c r="J24" s="99"/>
      <c r="K24" s="99"/>
      <c r="L24" s="99"/>
      <c r="M24" s="99"/>
      <c r="N24" s="6"/>
      <c r="O24" s="6"/>
      <c r="P24" s="6">
        <v>20</v>
      </c>
      <c r="Q24" s="6">
        <v>1</v>
      </c>
      <c r="R24" s="6"/>
      <c r="S24" s="64">
        <f>AI24</f>
        <v>60</v>
      </c>
      <c r="T24" s="65"/>
      <c r="U24" s="64">
        <f>AI24</f>
        <v>60</v>
      </c>
      <c r="V24" s="65"/>
      <c r="W24" s="6">
        <f t="shared" si="6"/>
        <v>1</v>
      </c>
      <c r="X24" s="6">
        <f t="shared" si="0"/>
        <v>30</v>
      </c>
      <c r="Y24" s="6">
        <v>6</v>
      </c>
      <c r="Z24" s="6">
        <v>6</v>
      </c>
      <c r="AA24" s="6">
        <f>AF24*16</f>
        <v>0</v>
      </c>
      <c r="AB24" s="6"/>
      <c r="AC24" s="6">
        <v>24</v>
      </c>
      <c r="AD24" s="6">
        <f>SUM(AE24:AG24)</f>
        <v>0</v>
      </c>
      <c r="AE24" s="6"/>
      <c r="AF24" s="6"/>
      <c r="AG24" s="6"/>
      <c r="AH24" s="6">
        <f t="shared" si="2"/>
        <v>2</v>
      </c>
      <c r="AI24" s="6">
        <f t="shared" si="3"/>
        <v>60</v>
      </c>
      <c r="AJ24" s="6">
        <f t="shared" si="4"/>
        <v>16</v>
      </c>
      <c r="AK24" s="6">
        <v>8</v>
      </c>
      <c r="AL24" s="6">
        <v>8</v>
      </c>
      <c r="AM24" s="6"/>
      <c r="AN24" s="6">
        <v>44</v>
      </c>
      <c r="AO24" s="6"/>
      <c r="AP24" s="6"/>
      <c r="AQ24" s="6"/>
      <c r="AR24" s="6"/>
      <c r="AS24" s="6" t="s">
        <v>109</v>
      </c>
      <c r="AT24" s="6"/>
      <c r="AU24" s="6"/>
      <c r="AV24" s="6"/>
      <c r="AW24" s="6"/>
      <c r="AX24" s="98" t="s">
        <v>233</v>
      </c>
      <c r="AY24" s="98"/>
      <c r="AZ24" s="98"/>
      <c r="BA24" s="98"/>
      <c r="BB24" s="98"/>
      <c r="BC24" s="98"/>
    </row>
    <row r="25" spans="1:55" ht="28.5" customHeight="1">
      <c r="A25" s="6">
        <v>6</v>
      </c>
      <c r="B25" s="62" t="s">
        <v>230</v>
      </c>
      <c r="C25" s="62"/>
      <c r="D25" s="62"/>
      <c r="E25" s="99" t="s">
        <v>59</v>
      </c>
      <c r="F25" s="99"/>
      <c r="G25" s="99"/>
      <c r="H25" s="99"/>
      <c r="I25" s="99"/>
      <c r="J25" s="99"/>
      <c r="K25" s="99"/>
      <c r="L25" s="99"/>
      <c r="M25" s="99"/>
      <c r="N25" s="6"/>
      <c r="O25" s="6"/>
      <c r="P25" s="6">
        <v>20</v>
      </c>
      <c r="Q25" s="6">
        <v>1</v>
      </c>
      <c r="R25" s="6"/>
      <c r="S25" s="64">
        <f>AI25</f>
        <v>60</v>
      </c>
      <c r="T25" s="65"/>
      <c r="U25" s="64">
        <f>AI25</f>
        <v>60</v>
      </c>
      <c r="V25" s="65"/>
      <c r="W25" s="6">
        <f>X25/30</f>
        <v>1</v>
      </c>
      <c r="X25" s="6">
        <f>SUM(Y25,AC25)</f>
        <v>30</v>
      </c>
      <c r="Y25" s="6">
        <v>6</v>
      </c>
      <c r="Z25" s="6">
        <v>6</v>
      </c>
      <c r="AA25" s="6">
        <f>AF25*16</f>
        <v>0</v>
      </c>
      <c r="AB25" s="6"/>
      <c r="AC25" s="6">
        <v>24</v>
      </c>
      <c r="AD25" s="6">
        <f>SUM(AE25:AG25)</f>
        <v>0</v>
      </c>
      <c r="AE25" s="6"/>
      <c r="AF25" s="6"/>
      <c r="AG25" s="6"/>
      <c r="AH25" s="6">
        <f>AI25/30</f>
        <v>2</v>
      </c>
      <c r="AI25" s="6">
        <f>AJ25+AN25</f>
        <v>60</v>
      </c>
      <c r="AJ25" s="6">
        <f>AK25+AL25</f>
        <v>16</v>
      </c>
      <c r="AK25" s="6">
        <v>8</v>
      </c>
      <c r="AL25" s="6">
        <v>8</v>
      </c>
      <c r="AM25" s="6"/>
      <c r="AN25" s="6">
        <v>44</v>
      </c>
      <c r="AO25" s="6"/>
      <c r="AP25" s="6"/>
      <c r="AQ25" s="6"/>
      <c r="AR25" s="6"/>
      <c r="AS25" s="6" t="s">
        <v>109</v>
      </c>
      <c r="AT25" s="6"/>
      <c r="AU25" s="6"/>
      <c r="AV25" s="6"/>
      <c r="AW25" s="6"/>
      <c r="AX25" s="98" t="s">
        <v>233</v>
      </c>
      <c r="AY25" s="98"/>
      <c r="AZ25" s="98"/>
      <c r="BA25" s="98"/>
      <c r="BB25" s="98"/>
      <c r="BC25" s="98"/>
    </row>
    <row r="26" spans="1:55" ht="24.75" customHeight="1">
      <c r="A26" s="6">
        <v>7</v>
      </c>
      <c r="B26" s="62" t="s">
        <v>231</v>
      </c>
      <c r="C26" s="62"/>
      <c r="D26" s="62"/>
      <c r="E26" s="99" t="s">
        <v>62</v>
      </c>
      <c r="F26" s="99"/>
      <c r="G26" s="99"/>
      <c r="H26" s="99"/>
      <c r="I26" s="99"/>
      <c r="J26" s="99"/>
      <c r="K26" s="99"/>
      <c r="L26" s="99"/>
      <c r="M26" s="99"/>
      <c r="N26" s="6"/>
      <c r="O26" s="6"/>
      <c r="P26" s="6">
        <v>20</v>
      </c>
      <c r="Q26" s="6">
        <v>1</v>
      </c>
      <c r="R26" s="6"/>
      <c r="S26" s="64">
        <f>AI26</f>
        <v>60</v>
      </c>
      <c r="T26" s="65"/>
      <c r="U26" s="64">
        <f>AI26</f>
        <v>60</v>
      </c>
      <c r="V26" s="65"/>
      <c r="W26" s="6">
        <f>X26/30</f>
        <v>1</v>
      </c>
      <c r="X26" s="6">
        <f>SUM(Y26,AC26)</f>
        <v>30</v>
      </c>
      <c r="Y26" s="6">
        <v>6</v>
      </c>
      <c r="Z26" s="6">
        <v>6</v>
      </c>
      <c r="AA26" s="6">
        <f>AF26*16</f>
        <v>0</v>
      </c>
      <c r="AB26" s="6"/>
      <c r="AC26" s="6">
        <v>24</v>
      </c>
      <c r="AD26" s="6">
        <f>SUM(AE26:AG26)</f>
        <v>0</v>
      </c>
      <c r="AE26" s="6"/>
      <c r="AF26" s="6"/>
      <c r="AG26" s="6"/>
      <c r="AH26" s="6">
        <f>AI26/30</f>
        <v>2</v>
      </c>
      <c r="AI26" s="6">
        <f>AJ26+AN26</f>
        <v>60</v>
      </c>
      <c r="AJ26" s="6">
        <f>AK26+AL26</f>
        <v>16</v>
      </c>
      <c r="AK26" s="6">
        <v>8</v>
      </c>
      <c r="AL26" s="6">
        <v>8</v>
      </c>
      <c r="AM26" s="6"/>
      <c r="AN26" s="6">
        <v>44</v>
      </c>
      <c r="AO26" s="6"/>
      <c r="AP26" s="6"/>
      <c r="AQ26" s="6"/>
      <c r="AR26" s="6"/>
      <c r="AS26" s="6" t="s">
        <v>109</v>
      </c>
      <c r="AT26" s="6"/>
      <c r="AU26" s="6"/>
      <c r="AV26" s="6"/>
      <c r="AW26" s="6"/>
      <c r="AX26" s="98" t="s">
        <v>233</v>
      </c>
      <c r="AY26" s="98"/>
      <c r="AZ26" s="98"/>
      <c r="BA26" s="98"/>
      <c r="BB26" s="98"/>
      <c r="BC26" s="98"/>
    </row>
    <row r="27" spans="1:55" ht="27.75" customHeight="1">
      <c r="A27" s="6">
        <v>8</v>
      </c>
      <c r="B27" s="62" t="s">
        <v>232</v>
      </c>
      <c r="C27" s="62"/>
      <c r="D27" s="62"/>
      <c r="E27" s="99" t="s">
        <v>126</v>
      </c>
      <c r="F27" s="99"/>
      <c r="G27" s="99"/>
      <c r="H27" s="99"/>
      <c r="I27" s="99"/>
      <c r="J27" s="99"/>
      <c r="K27" s="99"/>
      <c r="L27" s="99"/>
      <c r="M27" s="99"/>
      <c r="N27" s="6"/>
      <c r="O27" s="6"/>
      <c r="P27" s="6">
        <v>20</v>
      </c>
      <c r="Q27" s="6">
        <v>1</v>
      </c>
      <c r="R27" s="6"/>
      <c r="S27" s="64">
        <f>AI27</f>
        <v>90</v>
      </c>
      <c r="T27" s="65"/>
      <c r="U27" s="64">
        <f>AI27</f>
        <v>90</v>
      </c>
      <c r="V27" s="65"/>
      <c r="W27" s="6">
        <f>X27/30</f>
        <v>0</v>
      </c>
      <c r="X27" s="6">
        <f t="shared" si="0"/>
        <v>0</v>
      </c>
      <c r="Y27" s="6">
        <f t="shared" si="1"/>
        <v>0</v>
      </c>
      <c r="Z27" s="6">
        <f>AE27*16</f>
        <v>0</v>
      </c>
      <c r="AA27" s="6">
        <f>AF27*16</f>
        <v>0</v>
      </c>
      <c r="AB27" s="6"/>
      <c r="AC27" s="6"/>
      <c r="AD27" s="6">
        <f>SUM(AE27:AG27)</f>
        <v>0</v>
      </c>
      <c r="AE27" s="6"/>
      <c r="AF27" s="6"/>
      <c r="AG27" s="6"/>
      <c r="AH27" s="6">
        <f t="shared" si="2"/>
        <v>3</v>
      </c>
      <c r="AI27" s="6">
        <f t="shared" si="3"/>
        <v>90</v>
      </c>
      <c r="AJ27" s="6">
        <f t="shared" si="4"/>
        <v>16</v>
      </c>
      <c r="AK27" s="6">
        <v>8</v>
      </c>
      <c r="AL27" s="6">
        <v>8</v>
      </c>
      <c r="AM27" s="6"/>
      <c r="AN27" s="6">
        <v>74</v>
      </c>
      <c r="AO27" s="6"/>
      <c r="AP27" s="6"/>
      <c r="AQ27" s="6"/>
      <c r="AR27" s="6"/>
      <c r="AS27" s="6"/>
      <c r="AT27" s="6">
        <v>2</v>
      </c>
      <c r="AU27" s="6"/>
      <c r="AV27" s="6"/>
      <c r="AW27" s="6"/>
      <c r="AX27" s="98" t="s">
        <v>233</v>
      </c>
      <c r="AY27" s="98"/>
      <c r="AZ27" s="98"/>
      <c r="BA27" s="98"/>
      <c r="BB27" s="98"/>
      <c r="BC27" s="98"/>
    </row>
    <row r="28" spans="1:55" ht="15.75" customHeight="1">
      <c r="A28" s="100" t="s">
        <v>135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</row>
    <row r="29" spans="1:55" ht="27.75" customHeight="1">
      <c r="A29" s="6">
        <v>1</v>
      </c>
      <c r="B29" s="62" t="s">
        <v>222</v>
      </c>
      <c r="C29" s="62"/>
      <c r="D29" s="62"/>
      <c r="E29" s="99" t="s">
        <v>57</v>
      </c>
      <c r="F29" s="99"/>
      <c r="G29" s="99"/>
      <c r="H29" s="99"/>
      <c r="I29" s="99"/>
      <c r="J29" s="99"/>
      <c r="K29" s="99"/>
      <c r="L29" s="99"/>
      <c r="M29" s="99"/>
      <c r="N29" s="6"/>
      <c r="O29" s="6"/>
      <c r="P29" s="6">
        <v>20</v>
      </c>
      <c r="Q29" s="6">
        <v>1</v>
      </c>
      <c r="R29" s="6"/>
      <c r="S29" s="64">
        <f>X29</f>
        <v>90</v>
      </c>
      <c r="T29" s="65"/>
      <c r="U29" s="64">
        <f>X29</f>
        <v>90</v>
      </c>
      <c r="V29" s="65"/>
      <c r="W29" s="6">
        <f>X29/30</f>
        <v>3</v>
      </c>
      <c r="X29" s="6">
        <f>SUM(Y29,AC29)</f>
        <v>90</v>
      </c>
      <c r="Y29" s="6">
        <f>SUM(Z29,AA29,AB29)</f>
        <v>12</v>
      </c>
      <c r="Z29" s="6">
        <v>6</v>
      </c>
      <c r="AA29" s="6">
        <v>6</v>
      </c>
      <c r="AB29" s="6"/>
      <c r="AC29" s="6">
        <v>78</v>
      </c>
      <c r="AD29" s="6"/>
      <c r="AE29" s="6"/>
      <c r="AF29" s="6"/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aca="true" t="shared" si="7" ref="AK29:AL31">AP29*12</f>
        <v>0</v>
      </c>
      <c r="AL29" s="6">
        <f t="shared" si="7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98" t="s">
        <v>233</v>
      </c>
      <c r="AY29" s="98"/>
      <c r="AZ29" s="98"/>
      <c r="BA29" s="98"/>
      <c r="BB29" s="98"/>
      <c r="BC29" s="98"/>
    </row>
    <row r="30" spans="1:55" ht="27.75" customHeight="1">
      <c r="A30" s="6">
        <v>2</v>
      </c>
      <c r="B30" s="62" t="s">
        <v>220</v>
      </c>
      <c r="C30" s="62"/>
      <c r="D30" s="62"/>
      <c r="E30" s="99" t="s">
        <v>125</v>
      </c>
      <c r="F30" s="99"/>
      <c r="G30" s="99"/>
      <c r="H30" s="99"/>
      <c r="I30" s="99"/>
      <c r="J30" s="99"/>
      <c r="K30" s="99"/>
      <c r="L30" s="99"/>
      <c r="M30" s="99"/>
      <c r="N30" s="6"/>
      <c r="O30" s="6"/>
      <c r="P30" s="6">
        <v>20</v>
      </c>
      <c r="Q30" s="6">
        <v>1</v>
      </c>
      <c r="R30" s="6"/>
      <c r="S30" s="64">
        <f>X30</f>
        <v>90</v>
      </c>
      <c r="T30" s="65"/>
      <c r="U30" s="64">
        <f>X30</f>
        <v>90</v>
      </c>
      <c r="V30" s="65"/>
      <c r="W30" s="6">
        <f>X30/30</f>
        <v>3</v>
      </c>
      <c r="X30" s="6">
        <f>SUM(Y30,AC30)</f>
        <v>90</v>
      </c>
      <c r="Y30" s="6">
        <f>SUM(Z30,AA30,AB30)</f>
        <v>12</v>
      </c>
      <c r="Z30" s="6">
        <v>6</v>
      </c>
      <c r="AA30" s="6">
        <v>6</v>
      </c>
      <c r="AB30" s="6"/>
      <c r="AC30" s="6">
        <v>78</v>
      </c>
      <c r="AD30" s="6"/>
      <c r="AE30" s="6"/>
      <c r="AF30" s="6"/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7"/>
        <v>0</v>
      </c>
      <c r="AL30" s="6">
        <f t="shared" si="7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98" t="s">
        <v>233</v>
      </c>
      <c r="AY30" s="98"/>
      <c r="AZ30" s="98"/>
      <c r="BA30" s="98"/>
      <c r="BB30" s="98"/>
      <c r="BC30" s="98"/>
    </row>
    <row r="31" spans="1:55" ht="27.75" customHeight="1">
      <c r="A31" s="6">
        <v>3</v>
      </c>
      <c r="B31" s="62" t="s">
        <v>221</v>
      </c>
      <c r="C31" s="62"/>
      <c r="D31" s="62"/>
      <c r="E31" s="99" t="s">
        <v>118</v>
      </c>
      <c r="F31" s="99"/>
      <c r="G31" s="99"/>
      <c r="H31" s="99"/>
      <c r="I31" s="99"/>
      <c r="J31" s="99"/>
      <c r="K31" s="99"/>
      <c r="L31" s="99"/>
      <c r="M31" s="99"/>
      <c r="N31" s="6"/>
      <c r="O31" s="6"/>
      <c r="P31" s="6">
        <v>20</v>
      </c>
      <c r="Q31" s="6">
        <v>1</v>
      </c>
      <c r="R31" s="6"/>
      <c r="S31" s="64">
        <f>X31</f>
        <v>90</v>
      </c>
      <c r="T31" s="65"/>
      <c r="U31" s="64">
        <f>X31</f>
        <v>90</v>
      </c>
      <c r="V31" s="65"/>
      <c r="W31" s="6">
        <f>X31/30</f>
        <v>3</v>
      </c>
      <c r="X31" s="6">
        <f>SUM(Y31,AC31)</f>
        <v>90</v>
      </c>
      <c r="Y31" s="6">
        <f>SUM(Z31,AA31,AB31)</f>
        <v>12</v>
      </c>
      <c r="Z31" s="6">
        <v>6</v>
      </c>
      <c r="AA31" s="6">
        <v>6</v>
      </c>
      <c r="AB31" s="6"/>
      <c r="AC31" s="6">
        <v>78</v>
      </c>
      <c r="AD31" s="6"/>
      <c r="AE31" s="6"/>
      <c r="AF31" s="6"/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7"/>
        <v>0</v>
      </c>
      <c r="AL31" s="6">
        <f t="shared" si="7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98" t="s">
        <v>233</v>
      </c>
      <c r="AY31" s="98"/>
      <c r="AZ31" s="98"/>
      <c r="BA31" s="98"/>
      <c r="BB31" s="98"/>
      <c r="BC31" s="98"/>
    </row>
    <row r="32" spans="1:55" ht="27.75" customHeight="1">
      <c r="A32" s="6">
        <v>4</v>
      </c>
      <c r="B32" s="62" t="s">
        <v>235</v>
      </c>
      <c r="C32" s="62"/>
      <c r="D32" s="62"/>
      <c r="E32" s="99" t="s">
        <v>61</v>
      </c>
      <c r="F32" s="99"/>
      <c r="G32" s="99"/>
      <c r="H32" s="99"/>
      <c r="I32" s="99"/>
      <c r="J32" s="99"/>
      <c r="K32" s="99"/>
      <c r="L32" s="99"/>
      <c r="M32" s="99"/>
      <c r="N32" s="6"/>
      <c r="O32" s="6"/>
      <c r="P32" s="6">
        <v>20</v>
      </c>
      <c r="Q32" s="6">
        <v>1</v>
      </c>
      <c r="R32" s="6"/>
      <c r="S32" s="64">
        <f>AI32</f>
        <v>90</v>
      </c>
      <c r="T32" s="65"/>
      <c r="U32" s="64">
        <f>AI32</f>
        <v>90</v>
      </c>
      <c r="V32" s="65"/>
      <c r="W32" s="6">
        <f t="shared" si="6"/>
        <v>0</v>
      </c>
      <c r="X32" s="6">
        <f>SUM(Y32,AC32)</f>
        <v>0</v>
      </c>
      <c r="Y32" s="6">
        <f>SUM(Z32,AA32,AB32)</f>
        <v>0</v>
      </c>
      <c r="Z32" s="6">
        <f>AE32*16</f>
        <v>0</v>
      </c>
      <c r="AA32" s="6">
        <f>AF32*16</f>
        <v>0</v>
      </c>
      <c r="AB32" s="6"/>
      <c r="AC32" s="6"/>
      <c r="AD32" s="6">
        <f>SUM(AE32:AG32)</f>
        <v>0</v>
      </c>
      <c r="AE32" s="6"/>
      <c r="AF32" s="6"/>
      <c r="AG32" s="6"/>
      <c r="AH32" s="6">
        <f>AI32/30</f>
        <v>3</v>
      </c>
      <c r="AI32" s="6">
        <f>AJ32+AN32</f>
        <v>90</v>
      </c>
      <c r="AJ32" s="6">
        <f>AK32+AL32</f>
        <v>12</v>
      </c>
      <c r="AK32" s="6">
        <v>6</v>
      </c>
      <c r="AL32" s="6">
        <v>6</v>
      </c>
      <c r="AM32" s="6"/>
      <c r="AN32" s="6">
        <v>78</v>
      </c>
      <c r="AO32" s="6"/>
      <c r="AP32" s="6"/>
      <c r="AQ32" s="6"/>
      <c r="AR32" s="6"/>
      <c r="AS32" s="6"/>
      <c r="AT32" s="6">
        <v>2</v>
      </c>
      <c r="AU32" s="6"/>
      <c r="AV32" s="6"/>
      <c r="AW32" s="6"/>
      <c r="AX32" s="98" t="s">
        <v>234</v>
      </c>
      <c r="AY32" s="98"/>
      <c r="AZ32" s="98"/>
      <c r="BA32" s="98"/>
      <c r="BB32" s="98"/>
      <c r="BC32" s="98"/>
    </row>
    <row r="33" spans="1:55" ht="39.75" customHeight="1">
      <c r="A33" s="6">
        <v>5</v>
      </c>
      <c r="B33" s="62" t="s">
        <v>236</v>
      </c>
      <c r="C33" s="62"/>
      <c r="D33" s="62"/>
      <c r="E33" s="99" t="s">
        <v>119</v>
      </c>
      <c r="F33" s="99"/>
      <c r="G33" s="99"/>
      <c r="H33" s="99"/>
      <c r="I33" s="99"/>
      <c r="J33" s="99"/>
      <c r="K33" s="99"/>
      <c r="L33" s="99"/>
      <c r="M33" s="99"/>
      <c r="N33" s="6"/>
      <c r="O33" s="6"/>
      <c r="P33" s="6">
        <v>20</v>
      </c>
      <c r="Q33" s="6">
        <v>1</v>
      </c>
      <c r="R33" s="6"/>
      <c r="S33" s="64">
        <f>AI33</f>
        <v>90</v>
      </c>
      <c r="T33" s="65"/>
      <c r="U33" s="64">
        <f>AI33</f>
        <v>90</v>
      </c>
      <c r="V33" s="65"/>
      <c r="W33" s="6">
        <f t="shared" si="6"/>
        <v>0</v>
      </c>
      <c r="X33" s="6">
        <f>SUM(Y33,AC33)</f>
        <v>0</v>
      </c>
      <c r="Y33" s="6">
        <f>SUM(Z33,AA33,AB33)</f>
        <v>0</v>
      </c>
      <c r="Z33" s="6">
        <f>AE33*16</f>
        <v>0</v>
      </c>
      <c r="AA33" s="6">
        <f>AF33*16</f>
        <v>0</v>
      </c>
      <c r="AB33" s="6"/>
      <c r="AC33" s="6"/>
      <c r="AD33" s="6">
        <f>SUM(AE33:AG33)</f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12</v>
      </c>
      <c r="AK33" s="6">
        <v>6</v>
      </c>
      <c r="AL33" s="6">
        <v>6</v>
      </c>
      <c r="AM33" s="6"/>
      <c r="AN33" s="6">
        <v>78</v>
      </c>
      <c r="AO33" s="6"/>
      <c r="AP33" s="6"/>
      <c r="AQ33" s="6"/>
      <c r="AR33" s="6"/>
      <c r="AS33" s="6"/>
      <c r="AT33" s="6">
        <v>2</v>
      </c>
      <c r="AU33" s="6"/>
      <c r="AV33" s="6"/>
      <c r="AW33" s="6"/>
      <c r="AX33" s="98" t="s">
        <v>233</v>
      </c>
      <c r="AY33" s="98"/>
      <c r="AZ33" s="98"/>
      <c r="BA33" s="98"/>
      <c r="BB33" s="98"/>
      <c r="BC33" s="98"/>
    </row>
    <row r="34" spans="1:55" s="55" customFormat="1" ht="14.25" customHeight="1">
      <c r="A34" s="52"/>
      <c r="B34" s="114"/>
      <c r="C34" s="114"/>
      <c r="D34" s="114"/>
      <c r="E34" s="115" t="s">
        <v>30</v>
      </c>
      <c r="F34" s="115"/>
      <c r="G34" s="115"/>
      <c r="H34" s="115"/>
      <c r="I34" s="115"/>
      <c r="J34" s="115"/>
      <c r="K34" s="115"/>
      <c r="L34" s="115"/>
      <c r="M34" s="115"/>
      <c r="N34" s="52"/>
      <c r="O34" s="52"/>
      <c r="P34" s="52"/>
      <c r="Q34" s="52"/>
      <c r="R34" s="52"/>
      <c r="S34" s="109">
        <f>SUM(S20:S33)</f>
        <v>1080</v>
      </c>
      <c r="T34" s="110"/>
      <c r="U34" s="109">
        <f>SUM(U20:U33)</f>
        <v>1080</v>
      </c>
      <c r="V34" s="110"/>
      <c r="W34" s="52">
        <f aca="true" t="shared" si="8" ref="W34:AN34">SUM(W20:W33)</f>
        <v>24</v>
      </c>
      <c r="X34" s="52">
        <f t="shared" si="8"/>
        <v>720</v>
      </c>
      <c r="Y34" s="52">
        <f t="shared" si="8"/>
        <v>132</v>
      </c>
      <c r="Z34" s="52">
        <f t="shared" si="8"/>
        <v>84</v>
      </c>
      <c r="AA34" s="52">
        <f t="shared" si="8"/>
        <v>48</v>
      </c>
      <c r="AB34" s="52"/>
      <c r="AC34" s="52">
        <f t="shared" si="8"/>
        <v>588</v>
      </c>
      <c r="AD34" s="52"/>
      <c r="AE34" s="52"/>
      <c r="AF34" s="52"/>
      <c r="AG34" s="52"/>
      <c r="AH34" s="53">
        <f t="shared" si="8"/>
        <v>15</v>
      </c>
      <c r="AI34" s="52">
        <f t="shared" si="8"/>
        <v>450</v>
      </c>
      <c r="AJ34" s="52">
        <f t="shared" si="8"/>
        <v>88</v>
      </c>
      <c r="AK34" s="52">
        <f>SUM(AK20:AK33)</f>
        <v>44</v>
      </c>
      <c r="AL34" s="52">
        <f>SUM(AL20:AL33)</f>
        <v>44</v>
      </c>
      <c r="AM34" s="52"/>
      <c r="AN34" s="52">
        <f t="shared" si="8"/>
        <v>362</v>
      </c>
      <c r="AO34" s="52"/>
      <c r="AP34" s="52"/>
      <c r="AQ34" s="52"/>
      <c r="AR34" s="52"/>
      <c r="AS34" s="54" t="s">
        <v>111</v>
      </c>
      <c r="AT34" s="54" t="s">
        <v>110</v>
      </c>
      <c r="AU34" s="52"/>
      <c r="AV34" s="52"/>
      <c r="AW34" s="52"/>
      <c r="AX34" s="114"/>
      <c r="AY34" s="114"/>
      <c r="AZ34" s="114"/>
      <c r="BA34" s="114"/>
      <c r="BB34" s="114"/>
      <c r="BC34" s="114"/>
    </row>
    <row r="35" spans="1:55" ht="33" customHeight="1">
      <c r="A35" s="6"/>
      <c r="B35" s="62"/>
      <c r="C35" s="62"/>
      <c r="D35" s="62"/>
      <c r="E35" s="99" t="s">
        <v>99</v>
      </c>
      <c r="F35" s="99"/>
      <c r="G35" s="99"/>
      <c r="H35" s="99"/>
      <c r="I35" s="99"/>
      <c r="J35" s="99"/>
      <c r="K35" s="99"/>
      <c r="L35" s="99"/>
      <c r="M35" s="99"/>
      <c r="N35" s="6"/>
      <c r="O35" s="6"/>
      <c r="P35" s="6">
        <v>20</v>
      </c>
      <c r="Q35" s="6">
        <v>1</v>
      </c>
      <c r="R35" s="6"/>
      <c r="S35" s="64"/>
      <c r="T35" s="65"/>
      <c r="U35" s="64"/>
      <c r="V35" s="6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98" t="s">
        <v>233</v>
      </c>
      <c r="AY35" s="98"/>
      <c r="AZ35" s="98"/>
      <c r="BA35" s="98"/>
      <c r="BB35" s="98"/>
      <c r="BC35" s="98"/>
    </row>
    <row r="36" spans="1:55" ht="33" customHeight="1">
      <c r="A36" s="6"/>
      <c r="B36" s="62"/>
      <c r="C36" s="62"/>
      <c r="D36" s="62"/>
      <c r="E36" s="123" t="s">
        <v>98</v>
      </c>
      <c r="F36" s="124"/>
      <c r="G36" s="124"/>
      <c r="H36" s="124"/>
      <c r="I36" s="124"/>
      <c r="J36" s="124"/>
      <c r="K36" s="124"/>
      <c r="L36" s="124"/>
      <c r="M36" s="125"/>
      <c r="N36" s="6"/>
      <c r="O36" s="6"/>
      <c r="P36" s="6">
        <v>20</v>
      </c>
      <c r="Q36" s="6">
        <v>1</v>
      </c>
      <c r="R36" s="6"/>
      <c r="S36" s="64"/>
      <c r="T36" s="65"/>
      <c r="U36" s="64"/>
      <c r="V36" s="6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98" t="s">
        <v>233</v>
      </c>
      <c r="AY36" s="98"/>
      <c r="AZ36" s="98"/>
      <c r="BA36" s="98"/>
      <c r="BB36" s="98"/>
      <c r="BC36" s="98"/>
    </row>
    <row r="37" spans="1:50" ht="6.75" customHeight="1">
      <c r="A37" s="2"/>
      <c r="B37" s="2"/>
      <c r="C37" s="2"/>
      <c r="D37" s="2"/>
      <c r="E37" s="12"/>
      <c r="F37" s="12"/>
      <c r="G37" s="12"/>
      <c r="H37" s="12"/>
      <c r="I37" s="12"/>
      <c r="J37" s="12"/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5" s="22" customFormat="1" ht="12" customHeight="1">
      <c r="A38" s="33"/>
      <c r="B38" s="34" t="s">
        <v>85</v>
      </c>
      <c r="C38" s="33"/>
      <c r="D38" s="33"/>
      <c r="E38" s="35"/>
      <c r="F38" s="35"/>
      <c r="G38" s="35"/>
      <c r="H38" s="35"/>
      <c r="I38" s="35"/>
      <c r="J38" s="35"/>
      <c r="K38" s="35"/>
      <c r="L38" s="35"/>
      <c r="M38" s="35"/>
      <c r="N38" s="33"/>
      <c r="O38" s="33"/>
      <c r="P38" s="33"/>
      <c r="Q38" s="33"/>
      <c r="R38" s="33"/>
      <c r="S38" s="33"/>
      <c r="T38" s="33"/>
      <c r="U38" s="33"/>
      <c r="V38" s="33"/>
      <c r="W38" s="36"/>
      <c r="X38" s="36"/>
      <c r="Y38" s="33"/>
      <c r="Z38" s="33"/>
      <c r="AA38" s="33"/>
      <c r="AB38" s="33"/>
      <c r="AC38" s="33"/>
      <c r="AD38" s="33"/>
      <c r="AE38" s="34" t="s">
        <v>86</v>
      </c>
      <c r="AF38" s="33"/>
      <c r="AG38" s="33"/>
      <c r="AH38" s="37"/>
      <c r="AI38" s="37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8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5" s="22" customFormat="1" ht="12" customHeight="1">
      <c r="A39" s="33"/>
      <c r="B39" s="83" t="s">
        <v>87</v>
      </c>
      <c r="C39" s="76" t="s">
        <v>88</v>
      </c>
      <c r="D39" s="76"/>
      <c r="E39" s="76"/>
      <c r="F39" s="76"/>
      <c r="G39" s="76"/>
      <c r="H39" s="76"/>
      <c r="I39" s="76" t="s">
        <v>89</v>
      </c>
      <c r="J39" s="76"/>
      <c r="K39" s="77" t="s">
        <v>90</v>
      </c>
      <c r="L39" s="77"/>
      <c r="M39" s="77" t="s">
        <v>91</v>
      </c>
      <c r="N39" s="77"/>
      <c r="O39" s="77"/>
      <c r="P39" s="77" t="s">
        <v>92</v>
      </c>
      <c r="Q39" s="77"/>
      <c r="R39" s="77" t="s">
        <v>93</v>
      </c>
      <c r="S39" s="77"/>
      <c r="T39" s="77"/>
      <c r="U39" s="77"/>
      <c r="V39" s="33"/>
      <c r="W39" s="36"/>
      <c r="X39" s="36"/>
      <c r="Y39" s="33"/>
      <c r="Z39" s="33"/>
      <c r="AA39" s="33"/>
      <c r="AB39" s="33"/>
      <c r="AC39" s="33"/>
      <c r="AD39" s="33"/>
      <c r="AE39" s="83" t="s">
        <v>87</v>
      </c>
      <c r="AF39" s="76" t="s">
        <v>94</v>
      </c>
      <c r="AG39" s="76"/>
      <c r="AH39" s="76"/>
      <c r="AI39" s="76"/>
      <c r="AJ39" s="76"/>
      <c r="AK39" s="76"/>
      <c r="AL39" s="76"/>
      <c r="AM39" s="76"/>
      <c r="AN39" s="76"/>
      <c r="AO39" s="76" t="s">
        <v>89</v>
      </c>
      <c r="AP39" s="76"/>
      <c r="AQ39" s="77" t="s">
        <v>91</v>
      </c>
      <c r="AR39" s="77"/>
      <c r="AS39" s="77"/>
      <c r="AT39" s="38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2" customFormat="1" ht="12" customHeight="1">
      <c r="A40" s="33"/>
      <c r="B40" s="83"/>
      <c r="C40" s="76"/>
      <c r="D40" s="76"/>
      <c r="E40" s="76"/>
      <c r="F40" s="76"/>
      <c r="G40" s="76"/>
      <c r="H40" s="76"/>
      <c r="I40" s="76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33"/>
      <c r="W40" s="36"/>
      <c r="X40" s="36"/>
      <c r="Y40" s="33"/>
      <c r="Z40" s="33"/>
      <c r="AA40" s="33"/>
      <c r="AB40" s="33"/>
      <c r="AC40" s="33"/>
      <c r="AD40" s="33"/>
      <c r="AE40" s="83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77"/>
      <c r="AS40" s="77"/>
      <c r="AT40" s="38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22" customFormat="1" ht="12" customHeight="1">
      <c r="A41" s="33"/>
      <c r="B41" s="39"/>
      <c r="C41" s="103" t="s">
        <v>123</v>
      </c>
      <c r="D41" s="103"/>
      <c r="E41" s="103"/>
      <c r="F41" s="103"/>
      <c r="G41" s="103"/>
      <c r="H41" s="103"/>
      <c r="I41" s="76">
        <v>2</v>
      </c>
      <c r="J41" s="76"/>
      <c r="K41" s="76">
        <v>4</v>
      </c>
      <c r="L41" s="76"/>
      <c r="M41" s="76">
        <v>6</v>
      </c>
      <c r="N41" s="76"/>
      <c r="O41" s="76"/>
      <c r="P41" s="76">
        <v>180</v>
      </c>
      <c r="Q41" s="76"/>
      <c r="R41" s="76" t="s">
        <v>95</v>
      </c>
      <c r="S41" s="76"/>
      <c r="T41" s="76"/>
      <c r="U41" s="76"/>
      <c r="V41" s="33"/>
      <c r="W41" s="36"/>
      <c r="X41" s="36"/>
      <c r="Y41" s="33"/>
      <c r="Z41" s="33"/>
      <c r="AA41" s="33"/>
      <c r="AB41" s="33"/>
      <c r="AC41" s="33"/>
      <c r="AD41" s="33"/>
      <c r="AE41" s="39">
        <v>1</v>
      </c>
      <c r="AF41" s="82" t="s">
        <v>44</v>
      </c>
      <c r="AG41" s="82"/>
      <c r="AH41" s="82"/>
      <c r="AI41" s="82"/>
      <c r="AJ41" s="82"/>
      <c r="AK41" s="82"/>
      <c r="AL41" s="82"/>
      <c r="AM41" s="82"/>
      <c r="AN41" s="82"/>
      <c r="AO41" s="76">
        <v>2</v>
      </c>
      <c r="AP41" s="76"/>
      <c r="AQ41" s="76">
        <v>1</v>
      </c>
      <c r="AR41" s="76"/>
      <c r="AS41" s="76"/>
      <c r="AT41" s="38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22" customFormat="1" ht="12" customHeight="1">
      <c r="A42" s="33"/>
      <c r="B42" s="39"/>
      <c r="C42" s="103" t="s">
        <v>122</v>
      </c>
      <c r="D42" s="103"/>
      <c r="E42" s="103"/>
      <c r="F42" s="103"/>
      <c r="G42" s="103"/>
      <c r="H42" s="103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33"/>
      <c r="W42" s="36"/>
      <c r="X42" s="36"/>
      <c r="Y42" s="33"/>
      <c r="Z42" s="33"/>
      <c r="AA42" s="33"/>
      <c r="AB42" s="33"/>
      <c r="AC42" s="33"/>
      <c r="AD42" s="33"/>
      <c r="AE42" s="39">
        <v>2</v>
      </c>
      <c r="AF42" s="82" t="s">
        <v>45</v>
      </c>
      <c r="AG42" s="82"/>
      <c r="AH42" s="82"/>
      <c r="AI42" s="82"/>
      <c r="AJ42" s="82"/>
      <c r="AK42" s="82"/>
      <c r="AL42" s="82"/>
      <c r="AM42" s="82"/>
      <c r="AN42" s="82"/>
      <c r="AO42" s="76">
        <v>2</v>
      </c>
      <c r="AP42" s="76"/>
      <c r="AQ42" s="76">
        <v>1</v>
      </c>
      <c r="AR42" s="76"/>
      <c r="AS42" s="76"/>
      <c r="AT42" s="38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22" customFormat="1" ht="12" customHeight="1">
      <c r="A43" s="33"/>
      <c r="B43" s="33"/>
      <c r="C43" s="35"/>
      <c r="D43" s="33"/>
      <c r="E43" s="35"/>
      <c r="F43" s="35"/>
      <c r="G43" s="35"/>
      <c r="H43" s="35"/>
      <c r="I43" s="35"/>
      <c r="J43" s="35"/>
      <c r="K43" s="35"/>
      <c r="L43" s="35"/>
      <c r="M43" s="35"/>
      <c r="N43" s="33"/>
      <c r="O43" s="33"/>
      <c r="P43" s="33"/>
      <c r="Q43" s="33"/>
      <c r="R43" s="33"/>
      <c r="S43" s="33"/>
      <c r="T43" s="33"/>
      <c r="U43" s="33"/>
      <c r="V43" s="33"/>
      <c r="W43" s="36"/>
      <c r="X43" s="36"/>
      <c r="Y43" s="33"/>
      <c r="Z43" s="33"/>
      <c r="AA43" s="33"/>
      <c r="AB43" s="33"/>
      <c r="AC43" s="33"/>
      <c r="AD43" s="33"/>
      <c r="AE43" s="39">
        <v>3</v>
      </c>
      <c r="AF43" s="78" t="s">
        <v>33</v>
      </c>
      <c r="AG43" s="79"/>
      <c r="AH43" s="79"/>
      <c r="AI43" s="79"/>
      <c r="AJ43" s="79"/>
      <c r="AK43" s="79"/>
      <c r="AL43" s="79"/>
      <c r="AM43" s="79"/>
      <c r="AN43" s="80"/>
      <c r="AO43" s="76">
        <v>2</v>
      </c>
      <c r="AP43" s="76"/>
      <c r="AQ43" s="76">
        <v>1</v>
      </c>
      <c r="AR43" s="76"/>
      <c r="AS43" s="76"/>
      <c r="AT43" s="38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22" customFormat="1" ht="12" customHeight="1">
      <c r="A44" s="33"/>
      <c r="B44" s="33"/>
      <c r="C44" s="35"/>
      <c r="D44" s="33"/>
      <c r="E44" s="35"/>
      <c r="F44" s="35"/>
      <c r="G44" s="35"/>
      <c r="H44" s="35"/>
      <c r="I44" s="35"/>
      <c r="J44" s="35"/>
      <c r="K44" s="35"/>
      <c r="L44" s="35"/>
      <c r="M44" s="35"/>
      <c r="N44" s="33"/>
      <c r="O44" s="33"/>
      <c r="P44" s="33"/>
      <c r="Q44" s="33"/>
      <c r="R44" s="33"/>
      <c r="S44" s="33"/>
      <c r="T44" s="33"/>
      <c r="U44" s="33"/>
      <c r="V44" s="33"/>
      <c r="W44" s="36"/>
      <c r="X44" s="36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8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0" s="58" customFormat="1" ht="19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 t="s">
        <v>32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6" t="s">
        <v>168</v>
      </c>
      <c r="AQ45" s="49"/>
      <c r="AR45" s="49"/>
      <c r="AS45" s="49"/>
      <c r="AT45" s="49"/>
      <c r="AU45" s="49"/>
      <c r="AV45" s="49"/>
      <c r="AW45" s="49"/>
      <c r="AX45" s="49"/>
    </row>
    <row r="46" spans="1:50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</row>
    <row r="47" spans="1:5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>
      <c r="A48" s="1"/>
      <c r="B48" s="1"/>
      <c r="C48" s="1"/>
      <c r="D48" s="1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5"/>
      <c r="F49" s="15"/>
      <c r="G49" s="15"/>
      <c r="H49" s="15"/>
      <c r="I49" s="15"/>
      <c r="J49" s="15"/>
      <c r="K49" s="15"/>
      <c r="L49" s="15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5"/>
      <c r="F50" s="15"/>
      <c r="G50" s="15"/>
      <c r="H50" s="15"/>
      <c r="I50" s="15"/>
      <c r="J50" s="15"/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</sheetData>
  <sheetProtection/>
  <mergeCells count="160">
    <mergeCell ref="O8:R8"/>
    <mergeCell ref="S8:W8"/>
    <mergeCell ref="AF8:AI8"/>
    <mergeCell ref="AJ8:AN8"/>
    <mergeCell ref="S17:T17"/>
    <mergeCell ref="U17:V17"/>
    <mergeCell ref="A1:BC1"/>
    <mergeCell ref="A2:BC2"/>
    <mergeCell ref="A8:A9"/>
    <mergeCell ref="B8:E8"/>
    <mergeCell ref="F8:I8"/>
    <mergeCell ref="J8:N8"/>
    <mergeCell ref="AO15:AO17"/>
    <mergeCell ref="AP15:AR16"/>
    <mergeCell ref="X8:AA8"/>
    <mergeCell ref="AB8:AE8"/>
    <mergeCell ref="AX8:BA8"/>
    <mergeCell ref="A14:A17"/>
    <mergeCell ref="B14:D17"/>
    <mergeCell ref="E14:M17"/>
    <mergeCell ref="N14:O16"/>
    <mergeCell ref="P14:P17"/>
    <mergeCell ref="Y16:Y17"/>
    <mergeCell ref="Z16:AB16"/>
    <mergeCell ref="AO8:AR8"/>
    <mergeCell ref="AS8:AW8"/>
    <mergeCell ref="AJ16:AJ17"/>
    <mergeCell ref="AK16:AM16"/>
    <mergeCell ref="AS14:AV16"/>
    <mergeCell ref="AW14:AW17"/>
    <mergeCell ref="AJ15:AM15"/>
    <mergeCell ref="AN15:AN17"/>
    <mergeCell ref="AH15:AH17"/>
    <mergeCell ref="AI15:AI17"/>
    <mergeCell ref="A18:BC18"/>
    <mergeCell ref="B20:D20"/>
    <mergeCell ref="E20:M20"/>
    <mergeCell ref="AX20:BC20"/>
    <mergeCell ref="Q14:R16"/>
    <mergeCell ref="S14:V16"/>
    <mergeCell ref="W14:AG14"/>
    <mergeCell ref="AH14:AR14"/>
    <mergeCell ref="AX22:BC22"/>
    <mergeCell ref="S22:T22"/>
    <mergeCell ref="U22:V22"/>
    <mergeCell ref="AX14:BC17"/>
    <mergeCell ref="W15:W17"/>
    <mergeCell ref="X15:X17"/>
    <mergeCell ref="Y15:AB15"/>
    <mergeCell ref="AC15:AC17"/>
    <mergeCell ref="AD15:AD17"/>
    <mergeCell ref="AE15:AG16"/>
    <mergeCell ref="AX25:BC25"/>
    <mergeCell ref="S26:T26"/>
    <mergeCell ref="U26:V26"/>
    <mergeCell ref="S25:T25"/>
    <mergeCell ref="U25:V25"/>
    <mergeCell ref="B21:D21"/>
    <mergeCell ref="E21:M21"/>
    <mergeCell ref="AX21:BC21"/>
    <mergeCell ref="B22:D22"/>
    <mergeCell ref="E22:M22"/>
    <mergeCell ref="B23:D23"/>
    <mergeCell ref="E23:M23"/>
    <mergeCell ref="AX23:BC23"/>
    <mergeCell ref="S23:T23"/>
    <mergeCell ref="U23:V23"/>
    <mergeCell ref="B26:D26"/>
    <mergeCell ref="E26:M26"/>
    <mergeCell ref="AX26:BC26"/>
    <mergeCell ref="B25:D25"/>
    <mergeCell ref="E25:M25"/>
    <mergeCell ref="B27:D27"/>
    <mergeCell ref="B31:D31"/>
    <mergeCell ref="E31:M31"/>
    <mergeCell ref="AX31:BC31"/>
    <mergeCell ref="B24:D24"/>
    <mergeCell ref="E24:M24"/>
    <mergeCell ref="AX24:BC24"/>
    <mergeCell ref="B30:D30"/>
    <mergeCell ref="E30:M30"/>
    <mergeCell ref="AX30:BC30"/>
    <mergeCell ref="B32:D32"/>
    <mergeCell ref="E32:M32"/>
    <mergeCell ref="AX32:BC32"/>
    <mergeCell ref="B34:D34"/>
    <mergeCell ref="E34:M34"/>
    <mergeCell ref="AX34:BC34"/>
    <mergeCell ref="B33:D33"/>
    <mergeCell ref="E33:M33"/>
    <mergeCell ref="AX33:BC33"/>
    <mergeCell ref="S34:T34"/>
    <mergeCell ref="K42:L42"/>
    <mergeCell ref="M42:O42"/>
    <mergeCell ref="B35:D35"/>
    <mergeCell ref="E35:M35"/>
    <mergeCell ref="AX35:BC35"/>
    <mergeCell ref="B36:D36"/>
    <mergeCell ref="E36:M36"/>
    <mergeCell ref="AX36:BC36"/>
    <mergeCell ref="S35:T35"/>
    <mergeCell ref="U35:V35"/>
    <mergeCell ref="C42:H42"/>
    <mergeCell ref="I42:J42"/>
    <mergeCell ref="P42:Q42"/>
    <mergeCell ref="R42:U42"/>
    <mergeCell ref="B39:B40"/>
    <mergeCell ref="C39:H40"/>
    <mergeCell ref="I39:J40"/>
    <mergeCell ref="K39:L40"/>
    <mergeCell ref="K41:L41"/>
    <mergeCell ref="M41:O41"/>
    <mergeCell ref="AX27:BC27"/>
    <mergeCell ref="AF39:AN40"/>
    <mergeCell ref="AQ42:AS42"/>
    <mergeCell ref="AO39:AP40"/>
    <mergeCell ref="AQ39:AS40"/>
    <mergeCell ref="P39:Q40"/>
    <mergeCell ref="R39:U40"/>
    <mergeCell ref="S36:T36"/>
    <mergeCell ref="U36:V36"/>
    <mergeCell ref="AE39:AE40"/>
    <mergeCell ref="R41:U41"/>
    <mergeCell ref="P41:Q41"/>
    <mergeCell ref="M39:O40"/>
    <mergeCell ref="C41:H41"/>
    <mergeCell ref="I41:J41"/>
    <mergeCell ref="AF43:AN43"/>
    <mergeCell ref="AO43:AP43"/>
    <mergeCell ref="AQ43:AS43"/>
    <mergeCell ref="AF41:AN41"/>
    <mergeCell ref="AO41:AP41"/>
    <mergeCell ref="AQ41:AS41"/>
    <mergeCell ref="AF42:AN42"/>
    <mergeCell ref="AO42:AP42"/>
    <mergeCell ref="U34:V34"/>
    <mergeCell ref="U24:V24"/>
    <mergeCell ref="S30:T30"/>
    <mergeCell ref="U30:V30"/>
    <mergeCell ref="S31:T31"/>
    <mergeCell ref="U31:V31"/>
    <mergeCell ref="S32:T32"/>
    <mergeCell ref="U32:V32"/>
    <mergeCell ref="S24:T24"/>
    <mergeCell ref="S33:T33"/>
    <mergeCell ref="U33:V33"/>
    <mergeCell ref="S20:T20"/>
    <mergeCell ref="U20:V20"/>
    <mergeCell ref="S21:T21"/>
    <mergeCell ref="U21:V21"/>
    <mergeCell ref="B29:D29"/>
    <mergeCell ref="E29:M29"/>
    <mergeCell ref="S29:T29"/>
    <mergeCell ref="U29:V29"/>
    <mergeCell ref="AX29:BC29"/>
    <mergeCell ref="A19:BC19"/>
    <mergeCell ref="A28:BC28"/>
    <mergeCell ref="S27:T27"/>
    <mergeCell ref="U27:V27"/>
    <mergeCell ref="E27:M27"/>
  </mergeCells>
  <conditionalFormatting sqref="W20:AR27 W29:AR33">
    <cfRule type="cellIs" priority="28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Jaroslav</cp:lastModifiedBy>
  <cp:lastPrinted>2016-07-07T11:47:51Z</cp:lastPrinted>
  <dcterms:created xsi:type="dcterms:W3CDTF">2011-02-11T11:33:57Z</dcterms:created>
  <dcterms:modified xsi:type="dcterms:W3CDTF">2016-07-11T11:50:42Z</dcterms:modified>
  <cp:category/>
  <cp:version/>
  <cp:contentType/>
  <cp:contentStatus/>
</cp:coreProperties>
</file>